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1"/>
  </bookViews>
  <sheets>
    <sheet name="別紙（空表）※自動計算なし" sheetId="1" r:id="rId1"/>
    <sheet name="別紙(空表＿自動計算) " sheetId="2" r:id="rId2"/>
    <sheet name="別紙（記入例）" sheetId="3" r:id="rId3"/>
  </sheets>
  <definedNames>
    <definedName name="_xlnm.Print_Area" localSheetId="2">'別紙（記入例）'!$A$1:$H$40</definedName>
    <definedName name="_xlnm.Print_Area" localSheetId="0">'別紙（空表）※自動計算なし'!$A$1:$H$40</definedName>
    <definedName name="_xlnm.Print_Area" localSheetId="1">'別紙(空表＿自動計算) '!$A$1:$H$40</definedName>
  </definedNames>
  <calcPr fullCalcOnLoad="1"/>
</workbook>
</file>

<file path=xl/comments2.xml><?xml version="1.0" encoding="utf-8"?>
<comments xmlns="http://schemas.openxmlformats.org/spreadsheetml/2006/main">
  <authors>
    <author>関川 春貴</author>
  </authors>
  <commentList>
    <comment ref="E8" authorId="0">
      <text>
        <r>
          <rPr>
            <b/>
            <sz val="12"/>
            <color indexed="10"/>
            <rFont val="MS P ゴシック"/>
            <family val="3"/>
          </rPr>
          <t>※税込み金額を入力してください
※黄色セルに入力</t>
        </r>
      </text>
    </comment>
  </commentList>
</comments>
</file>

<file path=xl/comments3.xml><?xml version="1.0" encoding="utf-8"?>
<comments xmlns="http://schemas.openxmlformats.org/spreadsheetml/2006/main">
  <authors>
    <author>関川 春貴</author>
  </authors>
  <commentList>
    <comment ref="E8" authorId="0">
      <text>
        <r>
          <rPr>
            <b/>
            <sz val="12"/>
            <color indexed="10"/>
            <rFont val="MS P ゴシック"/>
            <family val="3"/>
          </rPr>
          <t>※税込み金額を入力してください
※黄色セルに入力</t>
        </r>
      </text>
    </comment>
  </commentList>
</comments>
</file>

<file path=xl/sharedStrings.xml><?xml version="1.0" encoding="utf-8"?>
<sst xmlns="http://schemas.openxmlformats.org/spreadsheetml/2006/main" count="119" uniqueCount="38">
  <si>
    <t>内容詳細</t>
  </si>
  <si>
    <t>小　　計</t>
  </si>
  <si>
    <t>別紙</t>
  </si>
  <si>
    <t>合　　　計（A＋B)</t>
  </si>
  <si>
    <t>支援金要望額</t>
  </si>
  <si>
    <t>※内示額上限</t>
  </si>
  <si>
    <t>事　業　費　内　訳　書</t>
  </si>
  <si>
    <t>団体名等</t>
  </si>
  <si>
    <t>備品等事業合計（B)</t>
  </si>
  <si>
    <t>10/10</t>
  </si>
  <si>
    <t>数量</t>
  </si>
  <si>
    <t>内容詳細</t>
  </si>
  <si>
    <t>単価
（税込）</t>
  </si>
  <si>
    <t>事業費
（税込）</t>
  </si>
  <si>
    <t>対象経費
（税込）</t>
  </si>
  <si>
    <t>実施内容（A）</t>
  </si>
  <si>
    <t>実施内容（B）</t>
  </si>
  <si>
    <t>単位</t>
  </si>
  <si>
    <t>袋</t>
  </si>
  <si>
    <t>（単位：円）</t>
  </si>
  <si>
    <t>補助率
1/2</t>
  </si>
  <si>
    <t>補助率
10/10</t>
  </si>
  <si>
    <t>合計（A)</t>
  </si>
  <si>
    <t>※補助金の上限額　</t>
  </si>
  <si>
    <t>※対象経費につきましては、「筑北村協働事業支援金交付要綱第4条」をご確認ください。
※筑北村協働事業支援金交付要綱第4条第２項」の規定にかかわらず、備品の購入に係る経費については、補助率は２分の１となります。
※講師謝金等がある場合は、講師氏名、金額、講演時間、打ち合わせ時間、回数が分かるように記載し、提出してください。</t>
  </si>
  <si>
    <t>総事業費</t>
  </si>
  <si>
    <t>特定財源</t>
  </si>
  <si>
    <t>自己財源</t>
  </si>
  <si>
    <t>台</t>
  </si>
  <si>
    <t>補助対象経費</t>
  </si>
  <si>
    <t>固まる土　　15㎏/1袋　</t>
  </si>
  <si>
    <t>固まる土の敷き込み</t>
  </si>
  <si>
    <t>座卓の脚部交換</t>
  </si>
  <si>
    <t>刈払い機の整備</t>
  </si>
  <si>
    <t>ｴﾝｼﾞﾝ式刈り払い機　</t>
  </si>
  <si>
    <t>座卓脚部（長）</t>
  </si>
  <si>
    <t>団体名等
〇〇〇区〇〇〇常会</t>
  </si>
  <si>
    <t>砕石　　20kg/1袋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</si>
</sst>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;\0;0"/>
    <numFmt numFmtId="179" formatCode="#;\0\,000;0,000"/>
    <numFmt numFmtId="180" formatCode="#;\0.000;0.000"/>
    <numFmt numFmtId="181" formatCode="#,###;\0;0"/>
    <numFmt numFmtId="182" formatCode="###,###;\100,000;0"/>
    <numFmt numFmtId="183" formatCode="###,###;\100,000;\100,000"/>
    <numFmt numFmtId="184" formatCode="#,##0&quot;円&quot;"/>
    <numFmt numFmtId="185" formatCode="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u val="single"/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2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medium"/>
      <right style="medium"/>
      <top style="double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 diagonalUp="1">
      <left style="thin"/>
      <right style="medium"/>
      <top style="double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38" fontId="3" fillId="0" borderId="10" xfId="48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48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right" vertical="center" wrapText="1"/>
    </xf>
    <xf numFmtId="38" fontId="3" fillId="0" borderId="25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3" fillId="0" borderId="26" xfId="48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8" fontId="3" fillId="0" borderId="29" xfId="4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38" fontId="3" fillId="0" borderId="0" xfId="48" applyFont="1" applyFill="1" applyAlignment="1">
      <alignment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184" fontId="7" fillId="0" borderId="0" xfId="0" applyNumberFormat="1" applyFont="1" applyFill="1" applyAlignment="1">
      <alignment horizontal="left" vertical="center"/>
    </xf>
    <xf numFmtId="0" fontId="3" fillId="33" borderId="14" xfId="0" applyFont="1" applyFill="1" applyBorder="1" applyAlignment="1">
      <alignment horizontal="right" vertical="center" shrinkToFi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17" xfId="48" applyNumberFormat="1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/>
    </xf>
    <xf numFmtId="38" fontId="3" fillId="0" borderId="27" xfId="48" applyNumberFormat="1" applyFont="1" applyFill="1" applyBorder="1" applyAlignment="1">
      <alignment horizontal="center" vertical="center"/>
    </xf>
    <xf numFmtId="181" fontId="3" fillId="0" borderId="33" xfId="48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48" applyNumberFormat="1" applyFont="1" applyFill="1" applyBorder="1" applyAlignment="1">
      <alignment horizontal="center" vertical="center"/>
    </xf>
    <xf numFmtId="49" fontId="3" fillId="0" borderId="38" xfId="48" applyNumberFormat="1" applyFont="1" applyFill="1" applyBorder="1" applyAlignment="1">
      <alignment horizontal="center" vertical="center"/>
    </xf>
    <xf numFmtId="49" fontId="3" fillId="0" borderId="39" xfId="48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38" fontId="3" fillId="0" borderId="42" xfId="48" applyFont="1" applyFill="1" applyBorder="1" applyAlignment="1">
      <alignment horizontal="center" vertical="center" shrinkToFit="1"/>
    </xf>
    <xf numFmtId="38" fontId="3" fillId="0" borderId="43" xfId="48" applyFont="1" applyFill="1" applyBorder="1" applyAlignment="1">
      <alignment horizontal="center" vertical="center" shrinkToFit="1"/>
    </xf>
    <xf numFmtId="38" fontId="2" fillId="0" borderId="44" xfId="48" applyFont="1" applyFill="1" applyBorder="1" applyAlignment="1">
      <alignment horizontal="center" vertical="center"/>
    </xf>
    <xf numFmtId="38" fontId="2" fillId="0" borderId="45" xfId="4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47" xfId="48" applyFont="1" applyFill="1" applyBorder="1" applyAlignment="1">
      <alignment horizontal="center" vertical="center"/>
    </xf>
    <xf numFmtId="38" fontId="3" fillId="0" borderId="48" xfId="48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38" fontId="3" fillId="33" borderId="49" xfId="48" applyFont="1" applyFill="1" applyBorder="1" applyAlignment="1">
      <alignment horizontal="right"/>
    </xf>
    <xf numFmtId="38" fontId="3" fillId="33" borderId="32" xfId="48" applyFont="1" applyFill="1" applyBorder="1" applyAlignment="1">
      <alignment horizontal="center" vertical="center"/>
    </xf>
    <xf numFmtId="38" fontId="3" fillId="33" borderId="49" xfId="48" applyFont="1" applyFill="1" applyBorder="1" applyAlignment="1">
      <alignment horizontal="center"/>
    </xf>
    <xf numFmtId="38" fontId="3" fillId="33" borderId="49" xfId="48" applyFont="1" applyFill="1" applyBorder="1" applyAlignment="1">
      <alignment horizontal="center" wrapText="1"/>
    </xf>
    <xf numFmtId="38" fontId="3" fillId="0" borderId="49" xfId="48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numFmt numFmtId="185" formatCode="0"/>
    </dxf>
    <dxf>
      <numFmt numFmtId="185" formatCode="0"/>
    </dxf>
    <dxf>
      <numFmt numFmtId="185" formatCode="0"/>
    </dxf>
    <dxf>
      <numFmt numFmtId="185" formatCode="0"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247650</xdr:rowOff>
    </xdr:from>
    <xdr:to>
      <xdr:col>7</xdr:col>
      <xdr:colOff>238125</xdr:colOff>
      <xdr:row>2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6896100" y="247650"/>
          <a:ext cx="1333500" cy="5238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view="pageBreakPreview" zoomScale="70" zoomScaleSheetLayoutView="70" workbookViewId="0" topLeftCell="A1">
      <selection activeCell="E8" sqref="E8"/>
    </sheetView>
  </sheetViews>
  <sheetFormatPr defaultColWidth="9.00390625" defaultRowHeight="13.5"/>
  <cols>
    <col min="1" max="1" width="17.875" style="4" customWidth="1"/>
    <col min="2" max="2" width="37.75390625" style="4" customWidth="1"/>
    <col min="3" max="4" width="7.00390625" style="4" customWidth="1"/>
    <col min="5" max="5" width="11.75390625" style="4" customWidth="1"/>
    <col min="6" max="8" width="11.75390625" style="3" customWidth="1"/>
    <col min="9" max="10" width="9.00390625" style="4" customWidth="1"/>
    <col min="11" max="11" width="0.875" style="4" customWidth="1"/>
    <col min="12" max="12" width="1.25" style="4" customWidth="1"/>
    <col min="13" max="13" width="0.875" style="4" customWidth="1"/>
    <col min="14" max="16384" width="9.00390625" style="4" customWidth="1"/>
  </cols>
  <sheetData>
    <row r="1" spans="1:5" ht="26.25" customHeight="1">
      <c r="A1" s="1"/>
      <c r="B1" s="2"/>
      <c r="C1" s="2"/>
      <c r="D1" s="2"/>
      <c r="E1" s="2"/>
    </row>
    <row r="2" ht="26.25" customHeight="1">
      <c r="A2" s="1" t="s">
        <v>2</v>
      </c>
    </row>
    <row r="3" spans="1:8" s="5" customFormat="1" ht="28.5" customHeight="1">
      <c r="A3" s="96" t="s">
        <v>6</v>
      </c>
      <c r="B3" s="96"/>
      <c r="C3" s="96"/>
      <c r="D3" s="96"/>
      <c r="E3" s="96"/>
      <c r="F3" s="96"/>
      <c r="G3" s="96"/>
      <c r="H3" s="96"/>
    </row>
    <row r="4" spans="6:8" s="5" customFormat="1" ht="27" customHeight="1">
      <c r="F4" s="112" t="s">
        <v>7</v>
      </c>
      <c r="G4" s="112"/>
      <c r="H4" s="112"/>
    </row>
    <row r="5" ht="18.75" customHeight="1"/>
    <row r="6" ht="26.25" customHeight="1" thickBot="1">
      <c r="H6" s="6" t="s">
        <v>19</v>
      </c>
    </row>
    <row r="7" spans="1:9" s="13" customFormat="1" ht="33.75" customHeight="1" thickBot="1">
      <c r="A7" s="7" t="s">
        <v>15</v>
      </c>
      <c r="B7" s="8" t="s">
        <v>11</v>
      </c>
      <c r="C7" s="8" t="s">
        <v>10</v>
      </c>
      <c r="D7" s="8" t="s">
        <v>17</v>
      </c>
      <c r="E7" s="9" t="s">
        <v>12</v>
      </c>
      <c r="F7" s="10" t="s">
        <v>13</v>
      </c>
      <c r="G7" s="10" t="s">
        <v>14</v>
      </c>
      <c r="H7" s="11" t="s">
        <v>21</v>
      </c>
      <c r="I7" s="12"/>
    </row>
    <row r="8" spans="1:8" ht="24" customHeight="1" thickTop="1">
      <c r="A8" s="97"/>
      <c r="B8" s="14"/>
      <c r="C8" s="15"/>
      <c r="D8" s="15"/>
      <c r="E8" s="113"/>
      <c r="F8" s="69"/>
      <c r="G8" s="69"/>
      <c r="H8" s="100"/>
    </row>
    <row r="9" spans="1:8" ht="24" customHeight="1">
      <c r="A9" s="82"/>
      <c r="B9" s="14"/>
      <c r="C9" s="15"/>
      <c r="D9" s="15"/>
      <c r="E9" s="113"/>
      <c r="F9" s="69"/>
      <c r="G9" s="69"/>
      <c r="H9" s="101"/>
    </row>
    <row r="10" spans="1:8" ht="24" customHeight="1">
      <c r="A10" s="82"/>
      <c r="B10" s="14"/>
      <c r="C10" s="15"/>
      <c r="D10" s="15"/>
      <c r="E10" s="113"/>
      <c r="F10" s="69"/>
      <c r="G10" s="69"/>
      <c r="H10" s="101"/>
    </row>
    <row r="11" spans="1:8" ht="24" customHeight="1">
      <c r="A11" s="82"/>
      <c r="B11" s="14"/>
      <c r="C11" s="15"/>
      <c r="D11" s="15"/>
      <c r="E11" s="113"/>
      <c r="F11" s="69"/>
      <c r="G11" s="69"/>
      <c r="H11" s="101"/>
    </row>
    <row r="12" spans="1:8" ht="24" customHeight="1">
      <c r="A12" s="98"/>
      <c r="B12" s="16"/>
      <c r="C12" s="17"/>
      <c r="D12" s="17"/>
      <c r="E12" s="114"/>
      <c r="F12" s="69"/>
      <c r="G12" s="69"/>
      <c r="H12" s="101"/>
    </row>
    <row r="13" spans="1:8" ht="24" customHeight="1">
      <c r="A13" s="98"/>
      <c r="B13" s="16"/>
      <c r="C13" s="18"/>
      <c r="D13" s="18"/>
      <c r="E13" s="115"/>
      <c r="F13" s="69"/>
      <c r="G13" s="69"/>
      <c r="H13" s="101"/>
    </row>
    <row r="14" spans="1:8" ht="24" customHeight="1" thickBot="1">
      <c r="A14" s="99"/>
      <c r="B14" s="19" t="s">
        <v>1</v>
      </c>
      <c r="C14" s="19"/>
      <c r="D14" s="19"/>
      <c r="E14" s="19"/>
      <c r="F14" s="70"/>
      <c r="G14" s="70"/>
      <c r="H14" s="101"/>
    </row>
    <row r="15" spans="1:8" ht="24" customHeight="1">
      <c r="A15" s="97"/>
      <c r="B15" s="20"/>
      <c r="C15" s="22"/>
      <c r="D15" s="22"/>
      <c r="E15" s="21"/>
      <c r="F15" s="71"/>
      <c r="G15" s="71"/>
      <c r="H15" s="101"/>
    </row>
    <row r="16" spans="1:8" ht="24" customHeight="1">
      <c r="A16" s="82"/>
      <c r="B16" s="23"/>
      <c r="C16" s="25"/>
      <c r="D16" s="25"/>
      <c r="E16" s="24"/>
      <c r="F16" s="71"/>
      <c r="G16" s="71"/>
      <c r="H16" s="101"/>
    </row>
    <row r="17" spans="1:8" ht="24" customHeight="1">
      <c r="A17" s="82"/>
      <c r="B17" s="23"/>
      <c r="C17" s="25"/>
      <c r="D17" s="25"/>
      <c r="E17" s="24"/>
      <c r="F17" s="71"/>
      <c r="G17" s="71"/>
      <c r="H17" s="101"/>
    </row>
    <row r="18" spans="1:8" ht="24" customHeight="1">
      <c r="A18" s="82"/>
      <c r="B18" s="23"/>
      <c r="C18" s="25"/>
      <c r="D18" s="25"/>
      <c r="E18" s="24"/>
      <c r="F18" s="71"/>
      <c r="G18" s="71"/>
      <c r="H18" s="101"/>
    </row>
    <row r="19" spans="1:8" ht="24" customHeight="1">
      <c r="A19" s="82"/>
      <c r="B19" s="26"/>
      <c r="C19" s="27"/>
      <c r="D19" s="27"/>
      <c r="E19" s="116"/>
      <c r="F19" s="71"/>
      <c r="G19" s="71"/>
      <c r="H19" s="101"/>
    </row>
    <row r="20" spans="1:8" ht="24" customHeight="1">
      <c r="A20" s="82"/>
      <c r="B20" s="26"/>
      <c r="C20" s="27"/>
      <c r="D20" s="27"/>
      <c r="E20" s="116"/>
      <c r="F20" s="71"/>
      <c r="G20" s="71"/>
      <c r="H20" s="101"/>
    </row>
    <row r="21" spans="1:8" ht="24" customHeight="1" thickBot="1">
      <c r="A21" s="82"/>
      <c r="B21" s="28" t="s">
        <v>1</v>
      </c>
      <c r="C21" s="28"/>
      <c r="D21" s="28"/>
      <c r="E21" s="28"/>
      <c r="F21" s="72"/>
      <c r="G21" s="72"/>
      <c r="H21" s="101"/>
    </row>
    <row r="22" spans="1:8" ht="26.25" customHeight="1" thickBot="1">
      <c r="A22" s="87" t="s">
        <v>22</v>
      </c>
      <c r="B22" s="88"/>
      <c r="C22" s="29"/>
      <c r="D22" s="29"/>
      <c r="E22" s="29"/>
      <c r="F22" s="73"/>
      <c r="G22" s="73"/>
      <c r="H22" s="30" t="s">
        <v>9</v>
      </c>
    </row>
    <row r="23" spans="1:8" ht="33.75" customHeight="1" thickBot="1">
      <c r="A23" s="31" t="s">
        <v>16</v>
      </c>
      <c r="B23" s="32" t="s">
        <v>0</v>
      </c>
      <c r="C23" s="32" t="s">
        <v>10</v>
      </c>
      <c r="D23" s="32" t="s">
        <v>17</v>
      </c>
      <c r="E23" s="33" t="s">
        <v>12</v>
      </c>
      <c r="F23" s="34" t="s">
        <v>13</v>
      </c>
      <c r="G23" s="34" t="s">
        <v>14</v>
      </c>
      <c r="H23" s="35" t="s">
        <v>20</v>
      </c>
    </row>
    <row r="24" spans="1:8" ht="24" customHeight="1" thickTop="1">
      <c r="A24" s="81"/>
      <c r="B24" s="36"/>
      <c r="C24" s="37"/>
      <c r="D24" s="37"/>
      <c r="E24" s="117"/>
      <c r="F24" s="38"/>
      <c r="G24" s="39"/>
      <c r="H24" s="84"/>
    </row>
    <row r="25" spans="1:8" ht="24" customHeight="1">
      <c r="A25" s="82"/>
      <c r="B25" s="23"/>
      <c r="C25" s="25"/>
      <c r="D25" s="25"/>
      <c r="E25" s="115"/>
      <c r="F25" s="40"/>
      <c r="G25" s="41"/>
      <c r="H25" s="85"/>
    </row>
    <row r="26" spans="1:8" ht="24" customHeight="1">
      <c r="A26" s="82"/>
      <c r="B26" s="23"/>
      <c r="C26" s="25"/>
      <c r="D26" s="25"/>
      <c r="E26" s="115"/>
      <c r="F26" s="40"/>
      <c r="G26" s="41"/>
      <c r="H26" s="85"/>
    </row>
    <row r="27" spans="1:8" ht="24" customHeight="1">
      <c r="A27" s="82"/>
      <c r="B27" s="23"/>
      <c r="C27" s="25"/>
      <c r="D27" s="25"/>
      <c r="E27" s="115"/>
      <c r="F27" s="40"/>
      <c r="G27" s="41"/>
      <c r="H27" s="85"/>
    </row>
    <row r="28" spans="1:8" ht="24" customHeight="1">
      <c r="A28" s="82"/>
      <c r="B28" s="23"/>
      <c r="C28" s="25"/>
      <c r="D28" s="25"/>
      <c r="E28" s="115"/>
      <c r="F28" s="40"/>
      <c r="G28" s="41"/>
      <c r="H28" s="85"/>
    </row>
    <row r="29" spans="1:8" ht="24" customHeight="1">
      <c r="A29" s="82"/>
      <c r="B29" s="26"/>
      <c r="C29" s="27"/>
      <c r="D29" s="27"/>
      <c r="E29" s="116"/>
      <c r="F29" s="40"/>
      <c r="G29" s="41"/>
      <c r="H29" s="85"/>
    </row>
    <row r="30" spans="1:8" ht="24" customHeight="1" thickBot="1">
      <c r="A30" s="83"/>
      <c r="B30" s="42" t="s">
        <v>1</v>
      </c>
      <c r="C30" s="42"/>
      <c r="D30" s="42"/>
      <c r="E30" s="42"/>
      <c r="F30" s="74"/>
      <c r="G30" s="74"/>
      <c r="H30" s="85"/>
    </row>
    <row r="31" spans="1:8" ht="33.75" customHeight="1" thickBot="1">
      <c r="A31" s="87" t="s">
        <v>8</v>
      </c>
      <c r="B31" s="88"/>
      <c r="C31" s="29"/>
      <c r="D31" s="29"/>
      <c r="E31" s="29"/>
      <c r="F31" s="73"/>
      <c r="G31" s="73"/>
      <c r="H31" s="86"/>
    </row>
    <row r="32" spans="1:8" ht="26.25" customHeight="1" thickBot="1">
      <c r="A32" s="89" t="s">
        <v>3</v>
      </c>
      <c r="B32" s="90"/>
      <c r="C32" s="43"/>
      <c r="D32" s="43"/>
      <c r="E32" s="43"/>
      <c r="F32" s="70"/>
      <c r="G32" s="70"/>
      <c r="H32" s="30" t="s">
        <v>9</v>
      </c>
    </row>
    <row r="33" spans="11:13" ht="16.5" customHeight="1" thickBot="1">
      <c r="K33" s="75">
        <f>G32-100000</f>
        <v>-100000</v>
      </c>
      <c r="L33" s="4">
        <f>F31/2</f>
        <v>0</v>
      </c>
      <c r="M33" s="75">
        <f>K33+L33</f>
        <v>-100000</v>
      </c>
    </row>
    <row r="34" spans="5:8" ht="26.25" customHeight="1">
      <c r="E34" s="76" t="s">
        <v>26</v>
      </c>
      <c r="F34" s="76" t="s">
        <v>27</v>
      </c>
      <c r="G34" s="77" t="s">
        <v>29</v>
      </c>
      <c r="H34" s="44" t="s">
        <v>25</v>
      </c>
    </row>
    <row r="35" spans="1:14" ht="26.25" customHeight="1" thickBot="1">
      <c r="A35" s="45" t="s">
        <v>23</v>
      </c>
      <c r="B35" s="63">
        <v>100000</v>
      </c>
      <c r="C35" s="46"/>
      <c r="D35" s="46"/>
      <c r="E35" s="78"/>
      <c r="F35" s="78"/>
      <c r="G35" s="79"/>
      <c r="H35" s="80"/>
      <c r="N35" s="75"/>
    </row>
    <row r="36" ht="12.75" customHeight="1" thickBot="1"/>
    <row r="37" spans="1:8" ht="23.25" customHeight="1">
      <c r="A37" s="91" t="s">
        <v>24</v>
      </c>
      <c r="B37" s="91"/>
      <c r="C37" s="91"/>
      <c r="D37" s="91"/>
      <c r="E37" s="91"/>
      <c r="G37" s="92" t="s">
        <v>4</v>
      </c>
      <c r="H37" s="93"/>
    </row>
    <row r="38" spans="1:8" ht="35.25" customHeight="1" thickBot="1">
      <c r="A38" s="91"/>
      <c r="B38" s="91"/>
      <c r="C38" s="91"/>
      <c r="D38" s="91"/>
      <c r="E38" s="91"/>
      <c r="G38" s="94"/>
      <c r="H38" s="95"/>
    </row>
    <row r="39" spans="1:8" ht="24" customHeight="1">
      <c r="A39" s="91"/>
      <c r="B39" s="91"/>
      <c r="C39" s="91"/>
      <c r="D39" s="91"/>
      <c r="E39" s="91"/>
      <c r="H39" s="47" t="s">
        <v>5</v>
      </c>
    </row>
    <row r="40" ht="6.75" customHeight="1"/>
    <row r="41" ht="19.5" customHeight="1"/>
  </sheetData>
  <sheetProtection/>
  <protectedRanges>
    <protectedRange sqref="E35" name="範囲3"/>
    <protectedRange sqref="F4:H4" name="範囲2"/>
    <protectedRange sqref="A8 B8:E13 A15:A17 B15:E20 A24:A27 B24:E29" name="範囲1"/>
  </protectedRanges>
  <mergeCells count="13">
    <mergeCell ref="A24:A30"/>
    <mergeCell ref="H24:H31"/>
    <mergeCell ref="A31:B31"/>
    <mergeCell ref="A32:B32"/>
    <mergeCell ref="A37:E39"/>
    <mergeCell ref="G37:H37"/>
    <mergeCell ref="G38:H38"/>
    <mergeCell ref="A3:H3"/>
    <mergeCell ref="F4:H4"/>
    <mergeCell ref="A8:A14"/>
    <mergeCell ref="H8:H21"/>
    <mergeCell ref="A15:A21"/>
    <mergeCell ref="A22:B22"/>
  </mergeCells>
  <conditionalFormatting sqref="G35">
    <cfRule type="cellIs" priority="1" dxfId="4" operator="lessThan" stopIfTrue="1">
      <formula>$B$35</formula>
    </cfRule>
  </conditionalFormatting>
  <printOptions horizontalCentered="1"/>
  <pageMargins left="0.5905511811023623" right="0.2362204724409449" top="0.5118110236220472" bottom="0.4724409448818898" header="0.4330708661417323" footer="0.31496062992125984"/>
  <pageSetup blackAndWhite="1" cellComments="asDisplayed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tabSelected="1" view="pageBreakPreview" zoomScale="85" zoomScaleSheetLayoutView="85" workbookViewId="0" topLeftCell="A1">
      <selection activeCell="S21" sqref="S21"/>
    </sheetView>
  </sheetViews>
  <sheetFormatPr defaultColWidth="9.00390625" defaultRowHeight="13.5"/>
  <cols>
    <col min="1" max="1" width="17.875" style="4" customWidth="1"/>
    <col min="2" max="2" width="37.75390625" style="4" customWidth="1"/>
    <col min="3" max="4" width="7.00390625" style="4" customWidth="1"/>
    <col min="5" max="5" width="11.75390625" style="4" customWidth="1"/>
    <col min="6" max="8" width="11.75390625" style="3" customWidth="1"/>
    <col min="9" max="10" width="9.00390625" style="4" customWidth="1"/>
    <col min="11" max="11" width="0.875" style="4" customWidth="1"/>
    <col min="12" max="12" width="1.25" style="4" customWidth="1"/>
    <col min="13" max="13" width="0.875" style="4" customWidth="1"/>
    <col min="14" max="16384" width="9.00390625" style="4" customWidth="1"/>
  </cols>
  <sheetData>
    <row r="1" spans="1:5" ht="26.25" customHeight="1">
      <c r="A1" s="1"/>
      <c r="B1" s="2"/>
      <c r="C1" s="2"/>
      <c r="D1" s="2"/>
      <c r="E1" s="2"/>
    </row>
    <row r="2" ht="26.25" customHeight="1">
      <c r="A2" s="1" t="s">
        <v>2</v>
      </c>
    </row>
    <row r="3" spans="1:8" s="5" customFormat="1" ht="28.5" customHeight="1">
      <c r="A3" s="96" t="s">
        <v>6</v>
      </c>
      <c r="B3" s="96"/>
      <c r="C3" s="96"/>
      <c r="D3" s="96"/>
      <c r="E3" s="96"/>
      <c r="F3" s="96"/>
      <c r="G3" s="96"/>
      <c r="H3" s="96"/>
    </row>
    <row r="4" spans="6:8" s="5" customFormat="1" ht="27" customHeight="1">
      <c r="F4" s="108" t="s">
        <v>7</v>
      </c>
      <c r="G4" s="108"/>
      <c r="H4" s="108"/>
    </row>
    <row r="5" ht="18.75" customHeight="1"/>
    <row r="6" ht="26.25" customHeight="1" thickBot="1">
      <c r="H6" s="6" t="s">
        <v>19</v>
      </c>
    </row>
    <row r="7" spans="1:9" s="13" customFormat="1" ht="33.75" customHeight="1" thickBot="1">
      <c r="A7" s="7" t="s">
        <v>15</v>
      </c>
      <c r="B7" s="8" t="s">
        <v>11</v>
      </c>
      <c r="C7" s="8" t="s">
        <v>10</v>
      </c>
      <c r="D7" s="8" t="s">
        <v>17</v>
      </c>
      <c r="E7" s="9" t="s">
        <v>12</v>
      </c>
      <c r="F7" s="10" t="s">
        <v>13</v>
      </c>
      <c r="G7" s="10" t="s">
        <v>14</v>
      </c>
      <c r="H7" s="11" t="s">
        <v>21</v>
      </c>
      <c r="I7" s="12"/>
    </row>
    <row r="8" spans="1:8" ht="24" customHeight="1" thickTop="1">
      <c r="A8" s="105"/>
      <c r="B8" s="48"/>
      <c r="C8" s="49"/>
      <c r="D8" s="49"/>
      <c r="E8" s="64"/>
      <c r="F8" s="69">
        <f aca="true" t="shared" si="0" ref="F8:F13">E8*C8</f>
        <v>0</v>
      </c>
      <c r="G8" s="69">
        <f aca="true" t="shared" si="1" ref="G8:G13">C8*E8</f>
        <v>0</v>
      </c>
      <c r="H8" s="100"/>
    </row>
    <row r="9" spans="1:8" ht="24" customHeight="1">
      <c r="A9" s="103"/>
      <c r="B9" s="48"/>
      <c r="C9" s="49"/>
      <c r="D9" s="49"/>
      <c r="E9" s="64"/>
      <c r="F9" s="69">
        <f t="shared" si="0"/>
        <v>0</v>
      </c>
      <c r="G9" s="69">
        <f t="shared" si="1"/>
        <v>0</v>
      </c>
      <c r="H9" s="101"/>
    </row>
    <row r="10" spans="1:8" ht="24" customHeight="1">
      <c r="A10" s="103"/>
      <c r="B10" s="48"/>
      <c r="C10" s="49"/>
      <c r="D10" s="49"/>
      <c r="E10" s="64"/>
      <c r="F10" s="69">
        <f t="shared" si="0"/>
        <v>0</v>
      </c>
      <c r="G10" s="69">
        <f t="shared" si="1"/>
        <v>0</v>
      </c>
      <c r="H10" s="101"/>
    </row>
    <row r="11" spans="1:8" ht="24" customHeight="1">
      <c r="A11" s="103"/>
      <c r="B11" s="48"/>
      <c r="C11" s="49"/>
      <c r="D11" s="49"/>
      <c r="E11" s="64"/>
      <c r="F11" s="69">
        <f t="shared" si="0"/>
        <v>0</v>
      </c>
      <c r="G11" s="69">
        <f t="shared" si="1"/>
        <v>0</v>
      </c>
      <c r="H11" s="101"/>
    </row>
    <row r="12" spans="1:8" ht="24" customHeight="1">
      <c r="A12" s="106"/>
      <c r="B12" s="50"/>
      <c r="C12" s="51"/>
      <c r="D12" s="51"/>
      <c r="E12" s="65"/>
      <c r="F12" s="69">
        <f t="shared" si="0"/>
        <v>0</v>
      </c>
      <c r="G12" s="69">
        <f t="shared" si="1"/>
        <v>0</v>
      </c>
      <c r="H12" s="101"/>
    </row>
    <row r="13" spans="1:8" ht="24" customHeight="1">
      <c r="A13" s="106"/>
      <c r="B13" s="50"/>
      <c r="C13" s="52"/>
      <c r="D13" s="52"/>
      <c r="E13" s="66"/>
      <c r="F13" s="69">
        <f t="shared" si="0"/>
        <v>0</v>
      </c>
      <c r="G13" s="69">
        <f t="shared" si="1"/>
        <v>0</v>
      </c>
      <c r="H13" s="101"/>
    </row>
    <row r="14" spans="1:8" ht="24" customHeight="1" thickBot="1">
      <c r="A14" s="107"/>
      <c r="B14" s="19" t="s">
        <v>1</v>
      </c>
      <c r="C14" s="19"/>
      <c r="D14" s="19"/>
      <c r="E14" s="19"/>
      <c r="F14" s="70">
        <f>SUM(F8:F13)</f>
        <v>0</v>
      </c>
      <c r="G14" s="70">
        <f>SUM(G8:G13)</f>
        <v>0</v>
      </c>
      <c r="H14" s="101"/>
    </row>
    <row r="15" spans="1:8" ht="24" customHeight="1">
      <c r="A15" s="105"/>
      <c r="B15" s="53"/>
      <c r="C15" s="55"/>
      <c r="D15" s="55"/>
      <c r="E15" s="54"/>
      <c r="F15" s="71">
        <f aca="true" t="shared" si="2" ref="F15:F20">C15*E15</f>
        <v>0</v>
      </c>
      <c r="G15" s="71">
        <f aca="true" t="shared" si="3" ref="G15:G20">C15*E15</f>
        <v>0</v>
      </c>
      <c r="H15" s="101"/>
    </row>
    <row r="16" spans="1:8" ht="24" customHeight="1">
      <c r="A16" s="103"/>
      <c r="B16" s="56"/>
      <c r="C16" s="58"/>
      <c r="D16" s="58"/>
      <c r="E16" s="57"/>
      <c r="F16" s="71">
        <f t="shared" si="2"/>
        <v>0</v>
      </c>
      <c r="G16" s="71">
        <f t="shared" si="3"/>
        <v>0</v>
      </c>
      <c r="H16" s="101"/>
    </row>
    <row r="17" spans="1:8" ht="24" customHeight="1">
      <c r="A17" s="103"/>
      <c r="B17" s="56"/>
      <c r="C17" s="58"/>
      <c r="D17" s="58"/>
      <c r="E17" s="57"/>
      <c r="F17" s="71">
        <f t="shared" si="2"/>
        <v>0</v>
      </c>
      <c r="G17" s="71">
        <f t="shared" si="3"/>
        <v>0</v>
      </c>
      <c r="H17" s="101"/>
    </row>
    <row r="18" spans="1:8" ht="24" customHeight="1">
      <c r="A18" s="103"/>
      <c r="B18" s="56"/>
      <c r="C18" s="58"/>
      <c r="D18" s="58"/>
      <c r="E18" s="57"/>
      <c r="F18" s="71">
        <f t="shared" si="2"/>
        <v>0</v>
      </c>
      <c r="G18" s="71">
        <f t="shared" si="3"/>
        <v>0</v>
      </c>
      <c r="H18" s="101"/>
    </row>
    <row r="19" spans="1:8" ht="24" customHeight="1">
      <c r="A19" s="103"/>
      <c r="B19" s="59"/>
      <c r="C19" s="60"/>
      <c r="D19" s="60"/>
      <c r="E19" s="67"/>
      <c r="F19" s="71">
        <f t="shared" si="2"/>
        <v>0</v>
      </c>
      <c r="G19" s="71">
        <f t="shared" si="3"/>
        <v>0</v>
      </c>
      <c r="H19" s="101"/>
    </row>
    <row r="20" spans="1:8" ht="24" customHeight="1">
      <c r="A20" s="103"/>
      <c r="B20" s="59"/>
      <c r="C20" s="60"/>
      <c r="D20" s="60"/>
      <c r="E20" s="67"/>
      <c r="F20" s="71">
        <f t="shared" si="2"/>
        <v>0</v>
      </c>
      <c r="G20" s="71">
        <f t="shared" si="3"/>
        <v>0</v>
      </c>
      <c r="H20" s="101"/>
    </row>
    <row r="21" spans="1:8" ht="24" customHeight="1" thickBot="1">
      <c r="A21" s="103"/>
      <c r="B21" s="28" t="s">
        <v>1</v>
      </c>
      <c r="C21" s="28"/>
      <c r="D21" s="28"/>
      <c r="E21" s="28"/>
      <c r="F21" s="72">
        <f>SUM(F15:F20)</f>
        <v>0</v>
      </c>
      <c r="G21" s="72">
        <f>SUM(G15:G20)</f>
        <v>0</v>
      </c>
      <c r="H21" s="101"/>
    </row>
    <row r="22" spans="1:8" ht="26.25" customHeight="1" thickBot="1">
      <c r="A22" s="87" t="s">
        <v>22</v>
      </c>
      <c r="B22" s="88"/>
      <c r="C22" s="29"/>
      <c r="D22" s="29"/>
      <c r="E22" s="29"/>
      <c r="F22" s="73">
        <f>F14+F21</f>
        <v>0</v>
      </c>
      <c r="G22" s="73">
        <f>G14+G21</f>
        <v>0</v>
      </c>
      <c r="H22" s="30" t="s">
        <v>9</v>
      </c>
    </row>
    <row r="23" spans="1:8" ht="33.75" customHeight="1" thickBot="1">
      <c r="A23" s="31" t="s">
        <v>16</v>
      </c>
      <c r="B23" s="32" t="s">
        <v>0</v>
      </c>
      <c r="C23" s="32" t="s">
        <v>10</v>
      </c>
      <c r="D23" s="32" t="s">
        <v>17</v>
      </c>
      <c r="E23" s="33" t="s">
        <v>12</v>
      </c>
      <c r="F23" s="34" t="s">
        <v>13</v>
      </c>
      <c r="G23" s="34" t="s">
        <v>14</v>
      </c>
      <c r="H23" s="35" t="s">
        <v>20</v>
      </c>
    </row>
    <row r="24" spans="1:8" ht="24" customHeight="1" thickTop="1">
      <c r="A24" s="102"/>
      <c r="B24" s="61"/>
      <c r="C24" s="62"/>
      <c r="D24" s="62"/>
      <c r="E24" s="68"/>
      <c r="F24" s="38">
        <f aca="true" t="shared" si="4" ref="F24:F29">C24*E24</f>
        <v>0</v>
      </c>
      <c r="G24" s="39">
        <f aca="true" t="shared" si="5" ref="G24:G29">F24/2</f>
        <v>0</v>
      </c>
      <c r="H24" s="84"/>
    </row>
    <row r="25" spans="1:8" ht="24" customHeight="1">
      <c r="A25" s="103"/>
      <c r="B25" s="56"/>
      <c r="C25" s="58"/>
      <c r="D25" s="58"/>
      <c r="E25" s="66"/>
      <c r="F25" s="40">
        <f t="shared" si="4"/>
        <v>0</v>
      </c>
      <c r="G25" s="41">
        <f t="shared" si="5"/>
        <v>0</v>
      </c>
      <c r="H25" s="85"/>
    </row>
    <row r="26" spans="1:8" ht="24" customHeight="1">
      <c r="A26" s="103"/>
      <c r="B26" s="56"/>
      <c r="C26" s="58"/>
      <c r="D26" s="58"/>
      <c r="E26" s="66"/>
      <c r="F26" s="40">
        <f t="shared" si="4"/>
        <v>0</v>
      </c>
      <c r="G26" s="41">
        <f t="shared" si="5"/>
        <v>0</v>
      </c>
      <c r="H26" s="85"/>
    </row>
    <row r="27" spans="1:8" ht="24" customHeight="1">
      <c r="A27" s="103"/>
      <c r="B27" s="56"/>
      <c r="C27" s="58"/>
      <c r="D27" s="58"/>
      <c r="E27" s="66"/>
      <c r="F27" s="40">
        <f t="shared" si="4"/>
        <v>0</v>
      </c>
      <c r="G27" s="41">
        <f t="shared" si="5"/>
        <v>0</v>
      </c>
      <c r="H27" s="85"/>
    </row>
    <row r="28" spans="1:8" ht="24" customHeight="1">
      <c r="A28" s="103"/>
      <c r="B28" s="56"/>
      <c r="C28" s="58"/>
      <c r="D28" s="58"/>
      <c r="E28" s="66"/>
      <c r="F28" s="40">
        <f t="shared" si="4"/>
        <v>0</v>
      </c>
      <c r="G28" s="41">
        <f t="shared" si="5"/>
        <v>0</v>
      </c>
      <c r="H28" s="85"/>
    </row>
    <row r="29" spans="1:8" ht="24" customHeight="1">
      <c r="A29" s="103"/>
      <c r="B29" s="59"/>
      <c r="C29" s="60"/>
      <c r="D29" s="60"/>
      <c r="E29" s="67"/>
      <c r="F29" s="40">
        <f t="shared" si="4"/>
        <v>0</v>
      </c>
      <c r="G29" s="41">
        <f t="shared" si="5"/>
        <v>0</v>
      </c>
      <c r="H29" s="85"/>
    </row>
    <row r="30" spans="1:8" ht="24" customHeight="1" thickBot="1">
      <c r="A30" s="104"/>
      <c r="B30" s="42" t="s">
        <v>1</v>
      </c>
      <c r="C30" s="42"/>
      <c r="D30" s="42"/>
      <c r="E30" s="42"/>
      <c r="F30" s="74">
        <f>SUM(F24:F29)</f>
        <v>0</v>
      </c>
      <c r="G30" s="74">
        <f>SUM(G24:G29)</f>
        <v>0</v>
      </c>
      <c r="H30" s="85"/>
    </row>
    <row r="31" spans="1:8" ht="33.75" customHeight="1" thickBot="1">
      <c r="A31" s="87" t="s">
        <v>8</v>
      </c>
      <c r="B31" s="88"/>
      <c r="C31" s="29"/>
      <c r="D31" s="29"/>
      <c r="E31" s="29"/>
      <c r="F31" s="73">
        <f>F30</f>
        <v>0</v>
      </c>
      <c r="G31" s="73">
        <f>G30</f>
        <v>0</v>
      </c>
      <c r="H31" s="86"/>
    </row>
    <row r="32" spans="1:8" ht="26.25" customHeight="1" thickBot="1">
      <c r="A32" s="89" t="s">
        <v>3</v>
      </c>
      <c r="B32" s="90"/>
      <c r="C32" s="43"/>
      <c r="D32" s="43"/>
      <c r="E32" s="43"/>
      <c r="F32" s="70">
        <f>F22+F31</f>
        <v>0</v>
      </c>
      <c r="G32" s="70">
        <f>G22+G31</f>
        <v>0</v>
      </c>
      <c r="H32" s="30" t="s">
        <v>9</v>
      </c>
    </row>
    <row r="33" spans="11:13" ht="16.5" customHeight="1" thickBot="1">
      <c r="K33" s="75">
        <f>G32-100000</f>
        <v>-100000</v>
      </c>
      <c r="L33" s="4">
        <f>F31/2</f>
        <v>0</v>
      </c>
      <c r="M33" s="75">
        <f>K33+L33</f>
        <v>-100000</v>
      </c>
    </row>
    <row r="34" spans="5:8" ht="26.25" customHeight="1">
      <c r="E34" s="76" t="s">
        <v>26</v>
      </c>
      <c r="F34" s="76" t="s">
        <v>27</v>
      </c>
      <c r="G34" s="77" t="s">
        <v>29</v>
      </c>
      <c r="H34" s="44" t="s">
        <v>25</v>
      </c>
    </row>
    <row r="35" spans="1:14" ht="26.25" customHeight="1" thickBot="1">
      <c r="A35" s="45" t="s">
        <v>23</v>
      </c>
      <c r="B35" s="63">
        <v>100000</v>
      </c>
      <c r="C35" s="46"/>
      <c r="D35" s="46"/>
      <c r="E35" s="109"/>
      <c r="F35" s="78">
        <f>MAX(G32-B35,0+G30)</f>
        <v>0</v>
      </c>
      <c r="G35" s="79">
        <f>G32</f>
        <v>0</v>
      </c>
      <c r="H35" s="80">
        <f>F32</f>
        <v>0</v>
      </c>
      <c r="N35" s="75"/>
    </row>
    <row r="36" ht="12.75" customHeight="1" thickBot="1"/>
    <row r="37" spans="1:8" ht="23.25" customHeight="1">
      <c r="A37" s="91" t="s">
        <v>24</v>
      </c>
      <c r="B37" s="91"/>
      <c r="C37" s="91"/>
      <c r="D37" s="91"/>
      <c r="E37" s="91"/>
      <c r="G37" s="92" t="s">
        <v>4</v>
      </c>
      <c r="H37" s="93"/>
    </row>
    <row r="38" spans="1:8" ht="35.25" customHeight="1" thickBot="1">
      <c r="A38" s="91"/>
      <c r="B38" s="91"/>
      <c r="C38" s="91"/>
      <c r="D38" s="91"/>
      <c r="E38" s="91"/>
      <c r="G38" s="94">
        <f>MIN(G32,$B$35)</f>
        <v>0</v>
      </c>
      <c r="H38" s="95"/>
    </row>
    <row r="39" spans="1:8" ht="24" customHeight="1">
      <c r="A39" s="91"/>
      <c r="B39" s="91"/>
      <c r="C39" s="91"/>
      <c r="D39" s="91"/>
      <c r="E39" s="91"/>
      <c r="H39" s="47" t="s">
        <v>5</v>
      </c>
    </row>
    <row r="40" ht="6.75" customHeight="1"/>
    <row r="41" ht="19.5" customHeight="1"/>
  </sheetData>
  <sheetProtection sheet="1"/>
  <protectedRanges>
    <protectedRange sqref="E35" name="範囲3"/>
    <protectedRange sqref="F4:H4" name="範囲2"/>
    <protectedRange sqref="A8 B8:E13 A15:A17 B15:E20 A24:A27 B24:E29" name="範囲1"/>
  </protectedRanges>
  <mergeCells count="13">
    <mergeCell ref="A3:H3"/>
    <mergeCell ref="A8:A14"/>
    <mergeCell ref="H8:H21"/>
    <mergeCell ref="A15:A21"/>
    <mergeCell ref="A22:B22"/>
    <mergeCell ref="F4:H4"/>
    <mergeCell ref="A24:A30"/>
    <mergeCell ref="H24:H31"/>
    <mergeCell ref="A31:B31"/>
    <mergeCell ref="A32:B32"/>
    <mergeCell ref="A37:E39"/>
    <mergeCell ref="G37:H37"/>
    <mergeCell ref="G38:H38"/>
  </mergeCells>
  <conditionalFormatting sqref="G35">
    <cfRule type="cellIs" priority="1" dxfId="4" operator="lessThan" stopIfTrue="1">
      <formula>$B$35</formula>
    </cfRule>
  </conditionalFormatting>
  <printOptions horizontalCentered="1"/>
  <pageMargins left="0.5905511811023623" right="0.2362204724409449" top="0.5118110236220472" bottom="0.4724409448818898" header="0.4330708661417323" footer="0.31496062992125984"/>
  <pageSetup blackAndWhite="1" cellComments="asDisplayed"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view="pageBreakPreview" zoomScale="85" zoomScaleSheetLayoutView="85" workbookViewId="0" topLeftCell="A13">
      <selection activeCell="C35" sqref="C35"/>
    </sheetView>
  </sheetViews>
  <sheetFormatPr defaultColWidth="9.00390625" defaultRowHeight="13.5"/>
  <cols>
    <col min="1" max="1" width="17.875" style="4" customWidth="1"/>
    <col min="2" max="2" width="37.75390625" style="4" customWidth="1"/>
    <col min="3" max="4" width="7.00390625" style="4" customWidth="1"/>
    <col min="5" max="5" width="11.75390625" style="4" customWidth="1"/>
    <col min="6" max="8" width="11.75390625" style="3" customWidth="1"/>
    <col min="9" max="10" width="9.00390625" style="4" customWidth="1"/>
    <col min="11" max="11" width="0.875" style="4" customWidth="1"/>
    <col min="12" max="12" width="1.25" style="4" customWidth="1"/>
    <col min="13" max="13" width="0.875" style="4" customWidth="1"/>
    <col min="14" max="16384" width="9.00390625" style="4" customWidth="1"/>
  </cols>
  <sheetData>
    <row r="1" spans="1:5" ht="26.25" customHeight="1">
      <c r="A1" s="1"/>
      <c r="B1" s="2"/>
      <c r="C1" s="2"/>
      <c r="D1" s="2"/>
      <c r="E1" s="2"/>
    </row>
    <row r="2" ht="26.25" customHeight="1">
      <c r="A2" s="1" t="s">
        <v>2</v>
      </c>
    </row>
    <row r="3" spans="1:8" s="5" customFormat="1" ht="28.5" customHeight="1">
      <c r="A3" s="96" t="s">
        <v>6</v>
      </c>
      <c r="B3" s="96"/>
      <c r="C3" s="96"/>
      <c r="D3" s="96"/>
      <c r="E3" s="96"/>
      <c r="F3" s="96"/>
      <c r="G3" s="96"/>
      <c r="H3" s="96"/>
    </row>
    <row r="4" spans="6:8" s="5" customFormat="1" ht="27" customHeight="1">
      <c r="F4" s="111" t="s">
        <v>36</v>
      </c>
      <c r="G4" s="110"/>
      <c r="H4" s="110"/>
    </row>
    <row r="5" ht="18.75" customHeight="1"/>
    <row r="6" ht="26.25" customHeight="1" thickBot="1">
      <c r="H6" s="6" t="s">
        <v>19</v>
      </c>
    </row>
    <row r="7" spans="1:9" s="13" customFormat="1" ht="33.75" customHeight="1" thickBot="1">
      <c r="A7" s="7" t="s">
        <v>15</v>
      </c>
      <c r="B7" s="8" t="s">
        <v>11</v>
      </c>
      <c r="C7" s="8" t="s">
        <v>10</v>
      </c>
      <c r="D7" s="8" t="s">
        <v>17</v>
      </c>
      <c r="E7" s="9" t="s">
        <v>12</v>
      </c>
      <c r="F7" s="10" t="s">
        <v>13</v>
      </c>
      <c r="G7" s="10" t="s">
        <v>14</v>
      </c>
      <c r="H7" s="11" t="s">
        <v>21</v>
      </c>
      <c r="I7" s="12"/>
    </row>
    <row r="8" spans="1:8" ht="24" customHeight="1" thickTop="1">
      <c r="A8" s="105" t="s">
        <v>31</v>
      </c>
      <c r="B8" s="48" t="s">
        <v>30</v>
      </c>
      <c r="C8" s="49">
        <v>50</v>
      </c>
      <c r="D8" s="49" t="s">
        <v>18</v>
      </c>
      <c r="E8" s="64">
        <v>800</v>
      </c>
      <c r="F8" s="69">
        <f aca="true" t="shared" si="0" ref="F8:F13">E8*C8</f>
        <v>40000</v>
      </c>
      <c r="G8" s="69">
        <f aca="true" t="shared" si="1" ref="G8:G13">C8*E8</f>
        <v>40000</v>
      </c>
      <c r="H8" s="100"/>
    </row>
    <row r="9" spans="1:8" ht="24" customHeight="1">
      <c r="A9" s="103"/>
      <c r="B9" s="48" t="s">
        <v>37</v>
      </c>
      <c r="C9" s="49">
        <v>10</v>
      </c>
      <c r="D9" s="49" t="s">
        <v>18</v>
      </c>
      <c r="E9" s="64">
        <v>450</v>
      </c>
      <c r="F9" s="69">
        <f t="shared" si="0"/>
        <v>4500</v>
      </c>
      <c r="G9" s="69">
        <f t="shared" si="1"/>
        <v>4500</v>
      </c>
      <c r="H9" s="101"/>
    </row>
    <row r="10" spans="1:8" ht="24" customHeight="1">
      <c r="A10" s="103"/>
      <c r="B10" s="48"/>
      <c r="C10" s="49"/>
      <c r="D10" s="49"/>
      <c r="E10" s="64"/>
      <c r="F10" s="69">
        <f t="shared" si="0"/>
        <v>0</v>
      </c>
      <c r="G10" s="69">
        <f t="shared" si="1"/>
        <v>0</v>
      </c>
      <c r="H10" s="101"/>
    </row>
    <row r="11" spans="1:8" ht="24" customHeight="1">
      <c r="A11" s="103"/>
      <c r="B11" s="48"/>
      <c r="C11" s="49"/>
      <c r="D11" s="49"/>
      <c r="E11" s="64"/>
      <c r="F11" s="69">
        <f t="shared" si="0"/>
        <v>0</v>
      </c>
      <c r="G11" s="69">
        <f t="shared" si="1"/>
        <v>0</v>
      </c>
      <c r="H11" s="101"/>
    </row>
    <row r="12" spans="1:8" ht="24" customHeight="1">
      <c r="A12" s="106"/>
      <c r="B12" s="50"/>
      <c r="C12" s="51"/>
      <c r="D12" s="51"/>
      <c r="E12" s="65"/>
      <c r="F12" s="69">
        <f t="shared" si="0"/>
        <v>0</v>
      </c>
      <c r="G12" s="69">
        <f t="shared" si="1"/>
        <v>0</v>
      </c>
      <c r="H12" s="101"/>
    </row>
    <row r="13" spans="1:8" ht="24" customHeight="1">
      <c r="A13" s="106"/>
      <c r="B13" s="50"/>
      <c r="C13" s="52"/>
      <c r="D13" s="52"/>
      <c r="E13" s="66"/>
      <c r="F13" s="69">
        <f t="shared" si="0"/>
        <v>0</v>
      </c>
      <c r="G13" s="69">
        <f t="shared" si="1"/>
        <v>0</v>
      </c>
      <c r="H13" s="101"/>
    </row>
    <row r="14" spans="1:8" ht="24" customHeight="1" thickBot="1">
      <c r="A14" s="107"/>
      <c r="B14" s="19" t="s">
        <v>1</v>
      </c>
      <c r="C14" s="19"/>
      <c r="D14" s="19"/>
      <c r="E14" s="19"/>
      <c r="F14" s="70">
        <f>SUM(F8:F13)</f>
        <v>44500</v>
      </c>
      <c r="G14" s="70">
        <f>SUM(G8:G13)</f>
        <v>44500</v>
      </c>
      <c r="H14" s="101"/>
    </row>
    <row r="15" spans="1:8" ht="24" customHeight="1">
      <c r="A15" s="105" t="s">
        <v>32</v>
      </c>
      <c r="B15" s="53" t="s">
        <v>35</v>
      </c>
      <c r="C15" s="55">
        <v>2</v>
      </c>
      <c r="D15" s="55" t="s">
        <v>28</v>
      </c>
      <c r="E15" s="54">
        <v>20000</v>
      </c>
      <c r="F15" s="71">
        <f aca="true" t="shared" si="2" ref="F15:F20">C15*E15</f>
        <v>40000</v>
      </c>
      <c r="G15" s="71">
        <f aca="true" t="shared" si="3" ref="G15:G20">C15*E15</f>
        <v>40000</v>
      </c>
      <c r="H15" s="101"/>
    </row>
    <row r="16" spans="1:8" ht="24" customHeight="1">
      <c r="A16" s="103"/>
      <c r="B16" s="56"/>
      <c r="C16" s="58"/>
      <c r="D16" s="58"/>
      <c r="E16" s="57"/>
      <c r="F16" s="71">
        <f t="shared" si="2"/>
        <v>0</v>
      </c>
      <c r="G16" s="71">
        <f t="shared" si="3"/>
        <v>0</v>
      </c>
      <c r="H16" s="101"/>
    </row>
    <row r="17" spans="1:8" ht="24" customHeight="1">
      <c r="A17" s="103"/>
      <c r="B17" s="56"/>
      <c r="C17" s="58"/>
      <c r="D17" s="58"/>
      <c r="E17" s="57"/>
      <c r="F17" s="71">
        <f t="shared" si="2"/>
        <v>0</v>
      </c>
      <c r="G17" s="71">
        <f t="shared" si="3"/>
        <v>0</v>
      </c>
      <c r="H17" s="101"/>
    </row>
    <row r="18" spans="1:8" ht="24" customHeight="1">
      <c r="A18" s="103"/>
      <c r="B18" s="56"/>
      <c r="C18" s="58"/>
      <c r="D18" s="58"/>
      <c r="E18" s="57"/>
      <c r="F18" s="71">
        <f t="shared" si="2"/>
        <v>0</v>
      </c>
      <c r="G18" s="71">
        <f t="shared" si="3"/>
        <v>0</v>
      </c>
      <c r="H18" s="101"/>
    </row>
    <row r="19" spans="1:8" ht="24" customHeight="1">
      <c r="A19" s="103"/>
      <c r="B19" s="59"/>
      <c r="C19" s="60"/>
      <c r="D19" s="60"/>
      <c r="E19" s="67"/>
      <c r="F19" s="71">
        <f t="shared" si="2"/>
        <v>0</v>
      </c>
      <c r="G19" s="71">
        <f t="shared" si="3"/>
        <v>0</v>
      </c>
      <c r="H19" s="101"/>
    </row>
    <row r="20" spans="1:8" ht="24" customHeight="1">
      <c r="A20" s="103"/>
      <c r="B20" s="59"/>
      <c r="C20" s="60"/>
      <c r="D20" s="60"/>
      <c r="E20" s="67"/>
      <c r="F20" s="71">
        <f t="shared" si="2"/>
        <v>0</v>
      </c>
      <c r="G20" s="71">
        <f t="shared" si="3"/>
        <v>0</v>
      </c>
      <c r="H20" s="101"/>
    </row>
    <row r="21" spans="1:8" ht="24" customHeight="1" thickBot="1">
      <c r="A21" s="103"/>
      <c r="B21" s="28" t="s">
        <v>1</v>
      </c>
      <c r="C21" s="28"/>
      <c r="D21" s="28"/>
      <c r="E21" s="28"/>
      <c r="F21" s="72">
        <f>SUM(F15:F20)</f>
        <v>40000</v>
      </c>
      <c r="G21" s="72">
        <f>SUM(G15:G20)</f>
        <v>40000</v>
      </c>
      <c r="H21" s="101"/>
    </row>
    <row r="22" spans="1:8" ht="26.25" customHeight="1" thickBot="1">
      <c r="A22" s="87" t="s">
        <v>22</v>
      </c>
      <c r="B22" s="88"/>
      <c r="C22" s="29"/>
      <c r="D22" s="29"/>
      <c r="E22" s="29"/>
      <c r="F22" s="73">
        <f>F14+F21</f>
        <v>84500</v>
      </c>
      <c r="G22" s="73">
        <f>G14+G21</f>
        <v>84500</v>
      </c>
      <c r="H22" s="30" t="s">
        <v>9</v>
      </c>
    </row>
    <row r="23" spans="1:8" ht="33.75" customHeight="1" thickBot="1">
      <c r="A23" s="31" t="s">
        <v>16</v>
      </c>
      <c r="B23" s="32" t="s">
        <v>0</v>
      </c>
      <c r="C23" s="32" t="s">
        <v>10</v>
      </c>
      <c r="D23" s="32" t="s">
        <v>17</v>
      </c>
      <c r="E23" s="33" t="s">
        <v>12</v>
      </c>
      <c r="F23" s="34" t="s">
        <v>13</v>
      </c>
      <c r="G23" s="34" t="s">
        <v>14</v>
      </c>
      <c r="H23" s="35" t="s">
        <v>20</v>
      </c>
    </row>
    <row r="24" spans="1:8" ht="24" customHeight="1" thickTop="1">
      <c r="A24" s="102" t="s">
        <v>33</v>
      </c>
      <c r="B24" s="61" t="s">
        <v>34</v>
      </c>
      <c r="C24" s="62">
        <v>1</v>
      </c>
      <c r="D24" s="62" t="s">
        <v>28</v>
      </c>
      <c r="E24" s="68">
        <v>40000</v>
      </c>
      <c r="F24" s="38">
        <f aca="true" t="shared" si="4" ref="F24:F29">C24*E24</f>
        <v>40000</v>
      </c>
      <c r="G24" s="39">
        <f aca="true" t="shared" si="5" ref="G24:G29">F24/2</f>
        <v>20000</v>
      </c>
      <c r="H24" s="84"/>
    </row>
    <row r="25" spans="1:8" ht="24" customHeight="1">
      <c r="A25" s="103"/>
      <c r="B25" s="56"/>
      <c r="C25" s="58"/>
      <c r="D25" s="58"/>
      <c r="E25" s="66"/>
      <c r="F25" s="40">
        <f t="shared" si="4"/>
        <v>0</v>
      </c>
      <c r="G25" s="41">
        <f t="shared" si="5"/>
        <v>0</v>
      </c>
      <c r="H25" s="85"/>
    </row>
    <row r="26" spans="1:8" ht="24" customHeight="1">
      <c r="A26" s="103"/>
      <c r="B26" s="56"/>
      <c r="C26" s="58"/>
      <c r="D26" s="58"/>
      <c r="E26" s="66"/>
      <c r="F26" s="40">
        <f t="shared" si="4"/>
        <v>0</v>
      </c>
      <c r="G26" s="41">
        <f t="shared" si="5"/>
        <v>0</v>
      </c>
      <c r="H26" s="85"/>
    </row>
    <row r="27" spans="1:8" ht="24" customHeight="1">
      <c r="A27" s="103"/>
      <c r="B27" s="56"/>
      <c r="C27" s="58"/>
      <c r="D27" s="58"/>
      <c r="E27" s="66"/>
      <c r="F27" s="40">
        <f t="shared" si="4"/>
        <v>0</v>
      </c>
      <c r="G27" s="41">
        <f t="shared" si="5"/>
        <v>0</v>
      </c>
      <c r="H27" s="85"/>
    </row>
    <row r="28" spans="1:8" ht="24" customHeight="1">
      <c r="A28" s="103"/>
      <c r="B28" s="56"/>
      <c r="C28" s="58"/>
      <c r="D28" s="58"/>
      <c r="E28" s="66"/>
      <c r="F28" s="40">
        <f t="shared" si="4"/>
        <v>0</v>
      </c>
      <c r="G28" s="41">
        <f t="shared" si="5"/>
        <v>0</v>
      </c>
      <c r="H28" s="85"/>
    </row>
    <row r="29" spans="1:8" ht="24" customHeight="1">
      <c r="A29" s="103"/>
      <c r="B29" s="59"/>
      <c r="C29" s="60"/>
      <c r="D29" s="60"/>
      <c r="E29" s="67"/>
      <c r="F29" s="40">
        <f t="shared" si="4"/>
        <v>0</v>
      </c>
      <c r="G29" s="41">
        <f t="shared" si="5"/>
        <v>0</v>
      </c>
      <c r="H29" s="85"/>
    </row>
    <row r="30" spans="1:8" ht="24" customHeight="1" thickBot="1">
      <c r="A30" s="104"/>
      <c r="B30" s="42" t="s">
        <v>1</v>
      </c>
      <c r="C30" s="42"/>
      <c r="D30" s="42"/>
      <c r="E30" s="42"/>
      <c r="F30" s="74">
        <f>SUM(F24:F29)</f>
        <v>40000</v>
      </c>
      <c r="G30" s="74">
        <f>SUM(G24:G29)</f>
        <v>20000</v>
      </c>
      <c r="H30" s="85"/>
    </row>
    <row r="31" spans="1:8" ht="33.75" customHeight="1" thickBot="1">
      <c r="A31" s="87" t="s">
        <v>8</v>
      </c>
      <c r="B31" s="88"/>
      <c r="C31" s="29"/>
      <c r="D31" s="29"/>
      <c r="E31" s="29"/>
      <c r="F31" s="73">
        <f>F30</f>
        <v>40000</v>
      </c>
      <c r="G31" s="73">
        <f>G30</f>
        <v>20000</v>
      </c>
      <c r="H31" s="86"/>
    </row>
    <row r="32" spans="1:8" ht="26.25" customHeight="1" thickBot="1">
      <c r="A32" s="89" t="s">
        <v>3</v>
      </c>
      <c r="B32" s="90"/>
      <c r="C32" s="43"/>
      <c r="D32" s="43"/>
      <c r="E32" s="43"/>
      <c r="F32" s="70">
        <f>F22+F31</f>
        <v>124500</v>
      </c>
      <c r="G32" s="70">
        <f>G22+G31</f>
        <v>104500</v>
      </c>
      <c r="H32" s="30" t="s">
        <v>9</v>
      </c>
    </row>
    <row r="33" spans="11:13" ht="16.5" customHeight="1" thickBot="1">
      <c r="K33" s="75">
        <f>G32-100000</f>
        <v>4500</v>
      </c>
      <c r="L33" s="4">
        <f>F31/2</f>
        <v>20000</v>
      </c>
      <c r="M33" s="75">
        <f>K33+L33</f>
        <v>24500</v>
      </c>
    </row>
    <row r="34" spans="5:8" ht="26.25" customHeight="1">
      <c r="E34" s="76" t="s">
        <v>26</v>
      </c>
      <c r="F34" s="76" t="s">
        <v>27</v>
      </c>
      <c r="G34" s="77" t="s">
        <v>29</v>
      </c>
      <c r="H34" s="44" t="s">
        <v>25</v>
      </c>
    </row>
    <row r="35" spans="1:14" ht="26.25" customHeight="1" thickBot="1">
      <c r="A35" s="45" t="s">
        <v>23</v>
      </c>
      <c r="B35" s="63">
        <v>100000</v>
      </c>
      <c r="C35" s="46"/>
      <c r="D35" s="46"/>
      <c r="E35" s="109"/>
      <c r="F35" s="78">
        <f>MAX(G32-B35,0+G30)</f>
        <v>20000</v>
      </c>
      <c r="G35" s="79">
        <f>G32</f>
        <v>104500</v>
      </c>
      <c r="H35" s="80">
        <f>F32</f>
        <v>124500</v>
      </c>
      <c r="N35" s="75"/>
    </row>
    <row r="36" ht="12.75" customHeight="1" thickBot="1"/>
    <row r="37" spans="1:8" ht="23.25" customHeight="1">
      <c r="A37" s="91" t="s">
        <v>24</v>
      </c>
      <c r="B37" s="91"/>
      <c r="C37" s="91"/>
      <c r="D37" s="91"/>
      <c r="E37" s="91"/>
      <c r="G37" s="92" t="s">
        <v>4</v>
      </c>
      <c r="H37" s="93"/>
    </row>
    <row r="38" spans="1:8" ht="35.25" customHeight="1" thickBot="1">
      <c r="A38" s="91"/>
      <c r="B38" s="91"/>
      <c r="C38" s="91"/>
      <c r="D38" s="91"/>
      <c r="E38" s="91"/>
      <c r="G38" s="94">
        <f>MIN(G32,$B$35)</f>
        <v>100000</v>
      </c>
      <c r="H38" s="95"/>
    </row>
    <row r="39" spans="1:8" ht="24" customHeight="1">
      <c r="A39" s="91"/>
      <c r="B39" s="91"/>
      <c r="C39" s="91"/>
      <c r="D39" s="91"/>
      <c r="E39" s="91"/>
      <c r="H39" s="47" t="s">
        <v>5</v>
      </c>
    </row>
    <row r="40" ht="6.75" customHeight="1"/>
    <row r="41" ht="19.5" customHeight="1"/>
  </sheetData>
  <sheetProtection sheet="1"/>
  <protectedRanges>
    <protectedRange sqref="A8 B8:E13 A15:A17 B15:E20 A24:A27 B24:E29" name="範囲1"/>
    <protectedRange sqref="F4:H4" name="範囲2"/>
  </protectedRanges>
  <mergeCells count="13">
    <mergeCell ref="A24:A30"/>
    <mergeCell ref="H24:H31"/>
    <mergeCell ref="A31:B31"/>
    <mergeCell ref="A32:B32"/>
    <mergeCell ref="A37:E39"/>
    <mergeCell ref="G37:H37"/>
    <mergeCell ref="G38:H38"/>
    <mergeCell ref="A3:H3"/>
    <mergeCell ref="F4:H4"/>
    <mergeCell ref="A8:A14"/>
    <mergeCell ref="H8:H21"/>
    <mergeCell ref="A15:A21"/>
    <mergeCell ref="A22:B22"/>
  </mergeCells>
  <conditionalFormatting sqref="G35">
    <cfRule type="cellIs" priority="1" dxfId="4" operator="lessThan" stopIfTrue="1">
      <formula>$B$35</formula>
    </cfRule>
  </conditionalFormatting>
  <printOptions horizontalCentered="1"/>
  <pageMargins left="0.5905511811023623" right="0.2362204724409449" top="0.5118110236220472" bottom="0.4724409448818898" header="0.4330708661417323" footer="0.31496062992125984"/>
  <pageSetup blackAndWhite="1" cellComments="asDisplayed"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関川 春貴</cp:lastModifiedBy>
  <cp:lastPrinted>2023-10-13T00:47:07Z</cp:lastPrinted>
  <dcterms:created xsi:type="dcterms:W3CDTF">2008-05-09T07:06:23Z</dcterms:created>
  <dcterms:modified xsi:type="dcterms:W3CDTF">2024-04-18T08:09:38Z</dcterms:modified>
  <cp:category/>
  <cp:version/>
  <cp:contentType/>
  <cp:contentStatus/>
</cp:coreProperties>
</file>