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8dCpYgHB1cYbIvk2N3qtoaeYqXmnJHjMb5an/zDQfx/YC4+t58wi7oP6/PWCEotWLg12QnnmwuaXv49QnzoXQ==" workbookSaltValue="QI8DfB4eEUxv63e+G2ZhN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<sst xmlns="http://schemas.openxmlformats.org/spreadsheetml/2006/main" count="240" uniqueCount="126">
  <si>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</si>
  <si>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</si>
  <si>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</si>
  <si>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</si>
  <si>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</si>
  <si>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</si>
  <si>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</si>
  <si>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</si>
  <si>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</si>
  <si>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</si>
  <si>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</si>
  <si>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</si>
  <si>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</si>
  <si>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</si>
  <si>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</si>
  <si>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</si>
  <si>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</si>
  <si>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</si>
  <si>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</si>
  <si>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</si>
  <si>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</si>
  <si>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</si>
  <si>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</si>
  <si>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</si>
  <si>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</si>
  <si>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</si>
  <si>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</si>
  <si>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</si>
  <si>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</si>
  <si>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</si>
  <si>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</si>
  <si>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</si>
  <si>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</si>
  <si>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</si>
  <si>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</si>
  <si>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</si>
  <si>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</si>
  <si>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</si>
  <si>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</si>
  <si>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</si>
  <si>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</si>
  <si>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</si>
  <si>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</si>
  <si>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</si>
  <si>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</si>
  <si>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</si>
  <si>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</si>
  <si>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</si>
  <si>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</si>
  <si>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</si>
  <si>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</si>
  <si>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</si>
  <si>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</si>
  <si>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</si>
  <si>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</si>
  <si>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</si>
  <si>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</si>
  <si>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</si>
  <si>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</si>
  <si>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</si>
  <si>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</si>
  <si>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</si>
  <si>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</si>
  <si>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</si>
  <si>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</si>
  <si>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</si>
  <si>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</si>
  <si>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</si>
  <si>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</si>
  <si>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</si>
  <si>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</si>
  <si>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</si>
  <si>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</si>
  <si>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</si>
  <si>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</si>
  <si>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</si>
  <si>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</si>
  <si>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</si>
  <si>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</si>
  <si>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</si>
  <si>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</si>
  <si>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</si>
  <si>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</si>
  <si>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</si>
  <si>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</si>
  <si>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</si>
  <si>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</si>
  <si>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</si>
  <si>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</si>
  <si>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</si>
  <si>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</si>
  <si>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</si>
  <si>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</si>
  <si>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</si>
  <si>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</si>
  <si>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</si>
  <si>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</si>
  <si>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</si>
  <si>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</si>
  <si>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</si>
  <si>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</si>
  <si>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</si>
  <si>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</si>
  <si>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</si>
  <si>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</si>
  <si>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</si>
  <si>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</si>
  <si>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</si>
  <si>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</si>
  <si>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</si>
  <si>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筑北村</t>
  </si>
  <si>
    <t>法非適用</t>
  </si>
  <si>
    <t>下水道事業</t>
  </si>
  <si>
    <t>林業集落排水</t>
  </si>
  <si>
    <t>G2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</si>
  <si>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</si>
  <si>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</si>
  <si>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</si>
  <si>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</si>
  <si>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</si>
  <si>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</si>
  <si>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</si>
  <si>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</si>
  <si>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①収益的収支比率：料金収入が減少し、一般会計からの繰入金に依存しているため、経営改善に向けた取り組みが必要である。　　　　　　　　　　　　　④企業債残高対事業規模比率：債務残高の減少により、前年度より下がっている。　　　　　　　　　　　⑤経費回収率・⑥汚水処理原価：料金改定したが、人口減少の為、料金収入は減少した。また、修繕費も前年より増加しており、今後は施設の経年劣化による維持管理費の増加がさらに見込まれる為、修繕については優先順位をつけながら計画的に行っていき、必要に応じて適宜使用料の見直しを検討する必要がある。　　　　　　　　　　　　　　　　　　　　⑦施設利用率：処理区域内人口が年々減少傾向にあり、施設利用率が低い状態である。将来的には農業集落排水処理施設への統合も検討していく。　　　　　⑧水洗化率：供用率向上の普及促進により全国平均より高い水準を維持できている。</t>
    <rPh sb="1" eb="4">
      <t>シュウエキテキ</t>
    </rPh>
    <rPh sb="4" eb="6">
      <t>シュウシ</t>
    </rPh>
    <rPh sb="6" eb="8">
      <t>ヒリツ</t>
    </rPh>
    <rPh sb="9" eb="11">
      <t>リョウキン</t>
    </rPh>
    <rPh sb="11" eb="13">
      <t>シュウニュウ</t>
    </rPh>
    <rPh sb="14" eb="16">
      <t>ゲンショウ</t>
    </rPh>
    <rPh sb="18" eb="20">
      <t>イッパン</t>
    </rPh>
    <rPh sb="20" eb="22">
      <t>カイケイ</t>
    </rPh>
    <rPh sb="25" eb="27">
      <t>クリイレ</t>
    </rPh>
    <rPh sb="27" eb="28">
      <t>キン</t>
    </rPh>
    <rPh sb="29" eb="31">
      <t>イゾン</t>
    </rPh>
    <rPh sb="38" eb="40">
      <t>ケイエイ</t>
    </rPh>
    <rPh sb="40" eb="42">
      <t>カイゼン</t>
    </rPh>
    <rPh sb="43" eb="44">
      <t>ム</t>
    </rPh>
    <rPh sb="46" eb="47">
      <t>ト</t>
    </rPh>
    <rPh sb="48" eb="49">
      <t>ク</t>
    </rPh>
    <rPh sb="51" eb="53">
      <t>ヒツヨウ</t>
    </rPh>
    <rPh sb="71" eb="73">
      <t>キギョウ</t>
    </rPh>
    <rPh sb="73" eb="74">
      <t>サイ</t>
    </rPh>
    <rPh sb="74" eb="76">
      <t>ザンダカ</t>
    </rPh>
    <rPh sb="76" eb="77">
      <t>タイ</t>
    </rPh>
    <rPh sb="77" eb="79">
      <t>ジギョウ</t>
    </rPh>
    <rPh sb="79" eb="81">
      <t>キボ</t>
    </rPh>
    <rPh sb="81" eb="83">
      <t>ヒリツ</t>
    </rPh>
    <rPh sb="84" eb="86">
      <t>サイム</t>
    </rPh>
    <rPh sb="86" eb="88">
      <t>ザンダカ</t>
    </rPh>
    <rPh sb="89" eb="91">
      <t>ゲンショウ</t>
    </rPh>
    <rPh sb="95" eb="98">
      <t>ゼンネンド</t>
    </rPh>
    <rPh sb="100" eb="101">
      <t>サ</t>
    </rPh>
    <rPh sb="119" eb="121">
      <t>ケイヒ</t>
    </rPh>
    <rPh sb="121" eb="123">
      <t>カイシュウ</t>
    </rPh>
    <rPh sb="123" eb="124">
      <t>リツ</t>
    </rPh>
    <rPh sb="126" eb="128">
      <t>オスイ</t>
    </rPh>
    <rPh sb="128" eb="130">
      <t>ショリ</t>
    </rPh>
    <rPh sb="130" eb="132">
      <t>ゲンカ</t>
    </rPh>
    <rPh sb="133" eb="135">
      <t>リョウキン</t>
    </rPh>
    <rPh sb="135" eb="137">
      <t>カイテイ</t>
    </rPh>
    <rPh sb="141" eb="143">
      <t>ジンコウ</t>
    </rPh>
    <rPh sb="143" eb="145">
      <t>ゲンショウ</t>
    </rPh>
    <rPh sb="146" eb="147">
      <t>タメ</t>
    </rPh>
    <rPh sb="148" eb="150">
      <t>リョウキン</t>
    </rPh>
    <rPh sb="150" eb="152">
      <t>シュウニュウ</t>
    </rPh>
    <rPh sb="153" eb="155">
      <t>ゲンショウ</t>
    </rPh>
    <rPh sb="161" eb="164">
      <t>シュウゼンヒ</t>
    </rPh>
    <rPh sb="165" eb="167">
      <t>ゼンネン</t>
    </rPh>
    <rPh sb="169" eb="171">
      <t>ゾウカ</t>
    </rPh>
    <rPh sb="176" eb="178">
      <t>コンゴ</t>
    </rPh>
    <rPh sb="179" eb="181">
      <t>シセツ</t>
    </rPh>
    <rPh sb="182" eb="184">
      <t>ケイネン</t>
    </rPh>
    <rPh sb="184" eb="186">
      <t>レッカ</t>
    </rPh>
    <rPh sb="189" eb="191">
      <t>イジ</t>
    </rPh>
    <rPh sb="191" eb="194">
      <t>カンリヒ</t>
    </rPh>
    <rPh sb="195" eb="197">
      <t>ゾウカ</t>
    </rPh>
    <rPh sb="201" eb="203">
      <t>ミコ</t>
    </rPh>
    <rPh sb="206" eb="207">
      <t>タメ</t>
    </rPh>
    <rPh sb="208" eb="210">
      <t>シュウゼン</t>
    </rPh>
    <rPh sb="215" eb="217">
      <t>ユウセン</t>
    </rPh>
    <rPh sb="217" eb="219">
      <t>ジュンイ</t>
    </rPh>
    <rPh sb="225" eb="228">
      <t>ケイカクテキ</t>
    </rPh>
    <rPh sb="229" eb="230">
      <t>オコナ</t>
    </rPh>
    <rPh sb="235" eb="237">
      <t>ヒツヨウ</t>
    </rPh>
    <rPh sb="238" eb="239">
      <t>オウ</t>
    </rPh>
    <rPh sb="241" eb="243">
      <t>テキギ</t>
    </rPh>
    <rPh sb="243" eb="246">
      <t>シヨウリョウ</t>
    </rPh>
    <rPh sb="247" eb="249">
      <t>ミナオ</t>
    </rPh>
    <rPh sb="251" eb="253">
      <t>ケントウ</t>
    </rPh>
    <rPh sb="255" eb="257">
      <t>ヒツヨウ</t>
    </rPh>
    <rPh sb="282" eb="284">
      <t>シセツ</t>
    </rPh>
    <rPh sb="284" eb="287">
      <t>リヨウリツ</t>
    </rPh>
    <rPh sb="288" eb="290">
      <t>ショリ</t>
    </rPh>
    <rPh sb="290" eb="292">
      <t>クイキ</t>
    </rPh>
    <rPh sb="292" eb="293">
      <t>ナイ</t>
    </rPh>
    <rPh sb="293" eb="295">
      <t>ジンコウ</t>
    </rPh>
    <rPh sb="296" eb="298">
      <t>ネンネン</t>
    </rPh>
    <rPh sb="298" eb="300">
      <t>ゲンショウ</t>
    </rPh>
    <rPh sb="300" eb="302">
      <t>ケイコウ</t>
    </rPh>
    <rPh sb="306" eb="308">
      <t>シセツ</t>
    </rPh>
    <rPh sb="308" eb="311">
      <t>リヨウリツ</t>
    </rPh>
    <rPh sb="312" eb="313">
      <t>ヒク</t>
    </rPh>
    <rPh sb="314" eb="316">
      <t>ジョウタイ</t>
    </rPh>
    <rPh sb="320" eb="323">
      <t>ショウライテキ</t>
    </rPh>
    <rPh sb="325" eb="327">
      <t>ノウギョウ</t>
    </rPh>
    <rPh sb="327" eb="329">
      <t>シュウラク</t>
    </rPh>
    <rPh sb="329" eb="331">
      <t>ハイスイ</t>
    </rPh>
    <rPh sb="331" eb="333">
      <t>ショリ</t>
    </rPh>
    <rPh sb="333" eb="335">
      <t>シセツ</t>
    </rPh>
    <rPh sb="337" eb="339">
      <t>トウゴウ</t>
    </rPh>
    <rPh sb="340" eb="342">
      <t>ケントウ</t>
    </rPh>
    <rPh sb="353" eb="356">
      <t>スイセンカ</t>
    </rPh>
    <rPh sb="356" eb="357">
      <t>リツ</t>
    </rPh>
    <rPh sb="358" eb="360">
      <t>キョウヨウ</t>
    </rPh>
    <rPh sb="360" eb="361">
      <t>リツ</t>
    </rPh>
    <rPh sb="361" eb="363">
      <t>コウジョウ</t>
    </rPh>
    <rPh sb="364" eb="366">
      <t>フキュウ</t>
    </rPh>
    <rPh sb="366" eb="368">
      <t>ソクシン</t>
    </rPh>
    <rPh sb="371" eb="373">
      <t>ゼンコク</t>
    </rPh>
    <rPh sb="373" eb="375">
      <t>ヘイキン</t>
    </rPh>
    <rPh sb="377" eb="378">
      <t>タカ</t>
    </rPh>
    <rPh sb="379" eb="381">
      <t>スイジュン</t>
    </rPh>
    <rPh sb="382" eb="384">
      <t>イジ</t>
    </rPh>
    <phoneticPr fontId="4"/>
  </si>
  <si>
    <t>　林業集落排水処理施設は地理的要因により2施設あり、供用開始から20年以上経過し、施設の老朽化が進んでいる。　　　　　　　　　　　　　　　　　　　　　　　　　　　　　近年の管渠改善率が0％と全国平均を下回っているので、管渠改善等の財源確保にむけ、経営改善を進めていく必要がある。　　　　　　　　　　　　　　　　　　　　　　　　　　　　　　　　　　　</t>
    <rPh sb="1" eb="3">
      <t>リンギョウ</t>
    </rPh>
    <rPh sb="3" eb="5">
      <t>シュウラク</t>
    </rPh>
    <rPh sb="5" eb="7">
      <t>ハイスイ</t>
    </rPh>
    <rPh sb="7" eb="9">
      <t>ショリ</t>
    </rPh>
    <rPh sb="9" eb="11">
      <t>シセツ</t>
    </rPh>
    <rPh sb="12" eb="15">
      <t>チリテキ</t>
    </rPh>
    <rPh sb="15" eb="17">
      <t>ヨウイン</t>
    </rPh>
    <rPh sb="21" eb="23">
      <t>シセツ</t>
    </rPh>
    <rPh sb="26" eb="28">
      <t>キョウヨウ</t>
    </rPh>
    <rPh sb="28" eb="30">
      <t>カイシ</t>
    </rPh>
    <rPh sb="34" eb="35">
      <t>ネン</t>
    </rPh>
    <rPh sb="35" eb="37">
      <t>イジョウ</t>
    </rPh>
    <rPh sb="37" eb="39">
      <t>ケイカ</t>
    </rPh>
    <rPh sb="41" eb="43">
      <t>シセツ</t>
    </rPh>
    <rPh sb="44" eb="47">
      <t>ロウキュウカ</t>
    </rPh>
    <rPh sb="48" eb="49">
      <t>スス</t>
    </rPh>
    <rPh sb="83" eb="85">
      <t>キンネン</t>
    </rPh>
    <rPh sb="86" eb="88">
      <t>カンキョ</t>
    </rPh>
    <rPh sb="88" eb="90">
      <t>カイゼン</t>
    </rPh>
    <rPh sb="90" eb="91">
      <t>リツ</t>
    </rPh>
    <rPh sb="95" eb="97">
      <t>ゼンコク</t>
    </rPh>
    <rPh sb="97" eb="99">
      <t>ヘイキン</t>
    </rPh>
    <rPh sb="100" eb="102">
      <t>シタマワ</t>
    </rPh>
    <rPh sb="109" eb="111">
      <t>カンキョ</t>
    </rPh>
    <rPh sb="111" eb="113">
      <t>カイゼン</t>
    </rPh>
    <rPh sb="113" eb="114">
      <t>トウ</t>
    </rPh>
    <rPh sb="115" eb="117">
      <t>ザイゲン</t>
    </rPh>
    <rPh sb="117" eb="119">
      <t>カクホ</t>
    </rPh>
    <rPh sb="123" eb="125">
      <t>ケイエイ</t>
    </rPh>
    <rPh sb="125" eb="127">
      <t>カイゼン</t>
    </rPh>
    <rPh sb="128" eb="129">
      <t>スス</t>
    </rPh>
    <rPh sb="133" eb="135">
      <t>ヒツヨウ</t>
    </rPh>
    <phoneticPr fontId="4"/>
  </si>
  <si>
    <t>　今後も人口減少による料金収入の減少が見込まれる事を考慮しながら、経営改善を進めるとともに、農業集落排水処理施設への統合も検討していく。</t>
    <rPh sb="1" eb="3">
      <t>コンゴ</t>
    </rPh>
    <rPh sb="4" eb="6">
      <t>ジンコウ</t>
    </rPh>
    <rPh sb="6" eb="8">
      <t>ゲンショウ</t>
    </rPh>
    <rPh sb="11" eb="13">
      <t>リョウキン</t>
    </rPh>
    <rPh sb="13" eb="15">
      <t>シュウニュウ</t>
    </rPh>
    <rPh sb="16" eb="18">
      <t>ゲンショウ</t>
    </rPh>
    <rPh sb="19" eb="21">
      <t>ミコ</t>
    </rPh>
    <rPh sb="24" eb="25">
      <t>コト</t>
    </rPh>
    <rPh sb="26" eb="28">
      <t>コウリョ</t>
    </rPh>
    <rPh sb="33" eb="35">
      <t>ケイエイ</t>
    </rPh>
    <rPh sb="35" eb="37">
      <t>カイゼン</t>
    </rPh>
    <rPh sb="38" eb="39">
      <t>スス</t>
    </rPh>
    <rPh sb="46" eb="48">
      <t>ノウギョウ</t>
    </rPh>
    <rPh sb="48" eb="50">
      <t>シュウラク</t>
    </rPh>
    <rPh sb="50" eb="52">
      <t>ハイスイ</t>
    </rPh>
    <rPh sb="52" eb="54">
      <t>ショリ</t>
    </rPh>
    <rPh sb="54" eb="56">
      <t>シセツ</t>
    </rPh>
    <rPh sb="58" eb="60">
      <t>トウゴウ</t>
    </rPh>
    <rPh sb="61" eb="63">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</si>
</sst>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285-4E5A-9208-5B8F9F5CEBD8}"/>
            </c:ext>
          </c:extLst>
        </c:ser>
        <c:dLbls>
          <c:showLegendKey val="0"/>
          <c:showVal val="0"/>
          <c:showCatName val="0"/>
          <c:showSerName val="0"/>
          <c:showPercent val="0"/>
          <c:showBubbleSize val="0"/>
        </c:dLbls>
        <c:gapWidth val="150"/>
        <c:axId val="122524416"/>
        <c:axId val="12252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0.02</c:v>
                </c:pt>
                <c:pt idx="4">
                  <c:v>0</c:v>
                </c:pt>
              </c:numCache>
            </c:numRef>
          </c:val>
          <c:smooth val="0"/>
          <c:extLst xmlns:c16r2="http://schemas.microsoft.com/office/drawing/2015/06/chart">
            <c:ext xmlns:c16="http://schemas.microsoft.com/office/drawing/2014/chart" uri="{C3380CC4-5D6E-409C-BE32-E72D297353CC}">
              <c16:uniqueId val="{00000001-3285-4E5A-9208-5B8F9F5CEBD8}"/>
            </c:ext>
          </c:extLst>
        </c:ser>
        <c:dLbls>
          <c:showLegendKey val="0"/>
          <c:showVal val="0"/>
          <c:showCatName val="0"/>
          <c:showSerName val="0"/>
          <c:showPercent val="0"/>
          <c:showBubbleSize val="0"/>
        </c:dLbls>
        <c:marker val="1"/>
        <c:smooth val="0"/>
        <c:axId val="122524416"/>
        <c:axId val="122526336"/>
      </c:lineChart>
      <c:dateAx>
        <c:axId val="122524416"/>
        <c:scaling>
          <c:orientation val="minMax"/>
        </c:scaling>
        <c:delete val="1"/>
        <c:axPos val="b"/>
        <c:numFmt formatCode="ge" sourceLinked="1"/>
        <c:majorTickMark val="none"/>
        <c:minorTickMark val="none"/>
        <c:tickLblPos val="none"/>
        <c:crossAx val="122526336"/>
        <c:crosses val="autoZero"/>
        <c:auto val="1"/>
        <c:lblOffset val="100"/>
        <c:baseTimeUnit val="years"/>
      </c:dateAx>
      <c:valAx>
        <c:axId val="12252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5244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35.9</c:v>
                </c:pt>
                <c:pt idx="1">
                  <c:v>35.9</c:v>
                </c:pt>
                <c:pt idx="2">
                  <c:v>35.9</c:v>
                </c:pt>
                <c:pt idx="3">
                  <c:v>35.9</c:v>
                </c:pt>
                <c:pt idx="4">
                  <c:v>35.9</c:v>
                </c:pt>
              </c:numCache>
            </c:numRef>
          </c:val>
          <c:extLst xmlns:c16r2="http://schemas.microsoft.com/office/drawing/2015/06/chart">
            <c:ext xmlns:c16="http://schemas.microsoft.com/office/drawing/2014/chart" uri="{C3380CC4-5D6E-409C-BE32-E72D297353CC}">
              <c16:uniqueId val="{00000000-55C5-4A96-81AC-19EAA098FD36}"/>
            </c:ext>
          </c:extLst>
        </c:ser>
        <c:dLbls>
          <c:showLegendKey val="0"/>
          <c:showVal val="0"/>
          <c:showCatName val="0"/>
          <c:showSerName val="0"/>
          <c:showPercent val="0"/>
          <c:showBubbleSize val="0"/>
        </c:dLbls>
        <c:gapWidth val="150"/>
        <c:axId val="126845696"/>
        <c:axId val="12684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43.91</c:v>
                </c:pt>
                <c:pt idx="1">
                  <c:v>56.52</c:v>
                </c:pt>
                <c:pt idx="2">
                  <c:v>53.97</c:v>
                </c:pt>
                <c:pt idx="3">
                  <c:v>40.53</c:v>
                </c:pt>
                <c:pt idx="4">
                  <c:v>40.67</c:v>
                </c:pt>
              </c:numCache>
            </c:numRef>
          </c:val>
          <c:smooth val="0"/>
          <c:extLst xmlns:c16r2="http://schemas.microsoft.com/office/drawing/2015/06/chart">
            <c:ext xmlns:c16="http://schemas.microsoft.com/office/drawing/2014/chart" uri="{C3380CC4-5D6E-409C-BE32-E72D297353CC}">
              <c16:uniqueId val="{00000001-55C5-4A96-81AC-19EAA098FD36}"/>
            </c:ext>
          </c:extLst>
        </c:ser>
        <c:dLbls>
          <c:showLegendKey val="0"/>
          <c:showVal val="0"/>
          <c:showCatName val="0"/>
          <c:showSerName val="0"/>
          <c:showPercent val="0"/>
          <c:showBubbleSize val="0"/>
        </c:dLbls>
        <c:marker val="1"/>
        <c:smooth val="0"/>
        <c:axId val="126845696"/>
        <c:axId val="126847616"/>
      </c:lineChart>
      <c:dateAx>
        <c:axId val="126845696"/>
        <c:scaling>
          <c:orientation val="minMax"/>
        </c:scaling>
        <c:delete val="1"/>
        <c:axPos val="b"/>
        <c:numFmt formatCode="ge" sourceLinked="1"/>
        <c:majorTickMark val="none"/>
        <c:minorTickMark val="none"/>
        <c:tickLblPos val="none"/>
        <c:crossAx val="126847616"/>
        <c:crosses val="autoZero"/>
        <c:auto val="1"/>
        <c:lblOffset val="100"/>
        <c:baseTimeUnit val="years"/>
      </c:dateAx>
      <c:valAx>
        <c:axId val="12684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84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93.24</c:v>
                </c:pt>
                <c:pt idx="1">
                  <c:v>89.02</c:v>
                </c:pt>
                <c:pt idx="2">
                  <c:v>89.04</c:v>
                </c:pt>
                <c:pt idx="3">
                  <c:v>92.65</c:v>
                </c:pt>
                <c:pt idx="4">
                  <c:v>92.65</c:v>
                </c:pt>
              </c:numCache>
            </c:numRef>
          </c:val>
          <c:extLst xmlns:c16r2="http://schemas.microsoft.com/office/drawing/2015/06/chart">
            <c:ext xmlns:c16="http://schemas.microsoft.com/office/drawing/2014/chart" uri="{C3380CC4-5D6E-409C-BE32-E72D297353CC}">
              <c16:uniqueId val="{00000000-8E92-4412-8591-0386930CFF51}"/>
            </c:ext>
          </c:extLst>
        </c:ser>
        <c:dLbls>
          <c:showLegendKey val="0"/>
          <c:showVal val="0"/>
          <c:showCatName val="0"/>
          <c:showSerName val="0"/>
          <c:showPercent val="0"/>
          <c:showBubbleSize val="0"/>
        </c:dLbls>
        <c:gapWidth val="150"/>
        <c:axId val="126874752"/>
        <c:axId val="12687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86.66</c:v>
                </c:pt>
                <c:pt idx="1">
                  <c:v>91.27</c:v>
                </c:pt>
                <c:pt idx="2">
                  <c:v>92.01</c:v>
                </c:pt>
                <c:pt idx="3">
                  <c:v>90.28</c:v>
                </c:pt>
                <c:pt idx="4">
                  <c:v>89.47</c:v>
                </c:pt>
              </c:numCache>
            </c:numRef>
          </c:val>
          <c:smooth val="0"/>
          <c:extLst xmlns:c16r2="http://schemas.microsoft.com/office/drawing/2015/06/chart">
            <c:ext xmlns:c16="http://schemas.microsoft.com/office/drawing/2014/chart" uri="{C3380CC4-5D6E-409C-BE32-E72D297353CC}">
              <c16:uniqueId val="{00000001-8E92-4412-8591-0386930CFF51}"/>
            </c:ext>
          </c:extLst>
        </c:ser>
        <c:dLbls>
          <c:showLegendKey val="0"/>
          <c:showVal val="0"/>
          <c:showCatName val="0"/>
          <c:showSerName val="0"/>
          <c:showPercent val="0"/>
          <c:showBubbleSize val="0"/>
        </c:dLbls>
        <c:marker val="1"/>
        <c:smooth val="0"/>
        <c:axId val="126874752"/>
        <c:axId val="126876672"/>
      </c:lineChart>
      <c:dateAx>
        <c:axId val="126874752"/>
        <c:scaling>
          <c:orientation val="minMax"/>
        </c:scaling>
        <c:delete val="1"/>
        <c:axPos val="b"/>
        <c:numFmt formatCode="ge" sourceLinked="1"/>
        <c:majorTickMark val="none"/>
        <c:minorTickMark val="none"/>
        <c:tickLblPos val="none"/>
        <c:crossAx val="126876672"/>
        <c:crosses val="autoZero"/>
        <c:auto val="1"/>
        <c:lblOffset val="100"/>
        <c:baseTimeUnit val="years"/>
      </c:dateAx>
      <c:valAx>
        <c:axId val="12687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87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86.1</c:v>
                </c:pt>
                <c:pt idx="1">
                  <c:v>85.19</c:v>
                </c:pt>
                <c:pt idx="2">
                  <c:v>84.93</c:v>
                </c:pt>
                <c:pt idx="3">
                  <c:v>84.06</c:v>
                </c:pt>
                <c:pt idx="4">
                  <c:v>84.06</c:v>
                </c:pt>
              </c:numCache>
            </c:numRef>
          </c:val>
          <c:extLst xmlns:c16r2="http://schemas.microsoft.com/office/drawing/2015/06/chart">
            <c:ext xmlns:c16="http://schemas.microsoft.com/office/drawing/2014/chart" uri="{C3380CC4-5D6E-409C-BE32-E72D297353CC}">
              <c16:uniqueId val="{00000000-B1E8-47E3-B660-E68875FC1DD8}"/>
            </c:ext>
          </c:extLst>
        </c:ser>
        <c:dLbls>
          <c:showLegendKey val="0"/>
          <c:showVal val="0"/>
          <c:showCatName val="0"/>
          <c:showSerName val="0"/>
          <c:showPercent val="0"/>
          <c:showBubbleSize val="0"/>
        </c:dLbls>
        <c:gapWidth val="150"/>
        <c:axId val="124286080"/>
        <c:axId val="12428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1E8-47E3-B660-E68875FC1DD8}"/>
            </c:ext>
          </c:extLst>
        </c:ser>
        <c:dLbls>
          <c:showLegendKey val="0"/>
          <c:showVal val="0"/>
          <c:showCatName val="0"/>
          <c:showSerName val="0"/>
          <c:showPercent val="0"/>
          <c:showBubbleSize val="0"/>
        </c:dLbls>
        <c:marker val="1"/>
        <c:smooth val="0"/>
        <c:axId val="124286080"/>
        <c:axId val="124288000"/>
      </c:lineChart>
      <c:dateAx>
        <c:axId val="124286080"/>
        <c:scaling>
          <c:orientation val="minMax"/>
        </c:scaling>
        <c:delete val="1"/>
        <c:axPos val="b"/>
        <c:numFmt formatCode="ge" sourceLinked="1"/>
        <c:majorTickMark val="none"/>
        <c:minorTickMark val="none"/>
        <c:tickLblPos val="none"/>
        <c:crossAx val="124288000"/>
        <c:crosses val="autoZero"/>
        <c:auto val="1"/>
        <c:lblOffset val="100"/>
        <c:baseTimeUnit val="years"/>
      </c:dateAx>
      <c:valAx>
        <c:axId val="12428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28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05A-4AF4-B3B3-8F7A488632DE}"/>
            </c:ext>
          </c:extLst>
        </c:ser>
        <c:dLbls>
          <c:showLegendKey val="0"/>
          <c:showVal val="0"/>
          <c:showCatName val="0"/>
          <c:showSerName val="0"/>
          <c:showPercent val="0"/>
          <c:showBubbleSize val="0"/>
        </c:dLbls>
        <c:gapWidth val="150"/>
        <c:axId val="124319232"/>
        <c:axId val="12432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05A-4AF4-B3B3-8F7A488632DE}"/>
            </c:ext>
          </c:extLst>
        </c:ser>
        <c:dLbls>
          <c:showLegendKey val="0"/>
          <c:showVal val="0"/>
          <c:showCatName val="0"/>
          <c:showSerName val="0"/>
          <c:showPercent val="0"/>
          <c:showBubbleSize val="0"/>
        </c:dLbls>
        <c:marker val="1"/>
        <c:smooth val="0"/>
        <c:axId val="124319232"/>
        <c:axId val="124321152"/>
      </c:lineChart>
      <c:dateAx>
        <c:axId val="124319232"/>
        <c:scaling>
          <c:orientation val="minMax"/>
        </c:scaling>
        <c:delete val="1"/>
        <c:axPos val="b"/>
        <c:numFmt formatCode="ge" sourceLinked="1"/>
        <c:majorTickMark val="none"/>
        <c:minorTickMark val="none"/>
        <c:tickLblPos val="none"/>
        <c:crossAx val="124321152"/>
        <c:crosses val="autoZero"/>
        <c:auto val="1"/>
        <c:lblOffset val="100"/>
        <c:baseTimeUnit val="years"/>
      </c:dateAx>
      <c:valAx>
        <c:axId val="12432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31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FF-4855-974F-F5016C5293FB}"/>
            </c:ext>
          </c:extLst>
        </c:ser>
        <c:dLbls>
          <c:showLegendKey val="0"/>
          <c:showVal val="0"/>
          <c:showCatName val="0"/>
          <c:showSerName val="0"/>
          <c:showPercent val="0"/>
          <c:showBubbleSize val="0"/>
        </c:dLbls>
        <c:gapWidth val="150"/>
        <c:axId val="126537728"/>
        <c:axId val="12653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FF-4855-974F-F5016C5293FB}"/>
            </c:ext>
          </c:extLst>
        </c:ser>
        <c:dLbls>
          <c:showLegendKey val="0"/>
          <c:showVal val="0"/>
          <c:showCatName val="0"/>
          <c:showSerName val="0"/>
          <c:showPercent val="0"/>
          <c:showBubbleSize val="0"/>
        </c:dLbls>
        <c:marker val="1"/>
        <c:smooth val="0"/>
        <c:axId val="126537728"/>
        <c:axId val="126539648"/>
      </c:lineChart>
      <c:dateAx>
        <c:axId val="126537728"/>
        <c:scaling>
          <c:orientation val="minMax"/>
        </c:scaling>
        <c:delete val="1"/>
        <c:axPos val="b"/>
        <c:numFmt formatCode="ge" sourceLinked="1"/>
        <c:majorTickMark val="none"/>
        <c:minorTickMark val="none"/>
        <c:tickLblPos val="none"/>
        <c:crossAx val="126539648"/>
        <c:crosses val="autoZero"/>
        <c:auto val="1"/>
        <c:lblOffset val="100"/>
        <c:baseTimeUnit val="years"/>
      </c:dateAx>
      <c:valAx>
        <c:axId val="12653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53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8C8-4780-8ACE-801127345BD8}"/>
            </c:ext>
          </c:extLst>
        </c:ser>
        <c:dLbls>
          <c:showLegendKey val="0"/>
          <c:showVal val="0"/>
          <c:showCatName val="0"/>
          <c:showSerName val="0"/>
          <c:showPercent val="0"/>
          <c:showBubbleSize val="0"/>
        </c:dLbls>
        <c:gapWidth val="150"/>
        <c:axId val="126575360"/>
        <c:axId val="12657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8C8-4780-8ACE-801127345BD8}"/>
            </c:ext>
          </c:extLst>
        </c:ser>
        <c:dLbls>
          <c:showLegendKey val="0"/>
          <c:showVal val="0"/>
          <c:showCatName val="0"/>
          <c:showSerName val="0"/>
          <c:showPercent val="0"/>
          <c:showBubbleSize val="0"/>
        </c:dLbls>
        <c:marker val="1"/>
        <c:smooth val="0"/>
        <c:axId val="126575360"/>
        <c:axId val="126577280"/>
      </c:lineChart>
      <c:dateAx>
        <c:axId val="126575360"/>
        <c:scaling>
          <c:orientation val="minMax"/>
        </c:scaling>
        <c:delete val="1"/>
        <c:axPos val="b"/>
        <c:numFmt formatCode="ge" sourceLinked="1"/>
        <c:majorTickMark val="none"/>
        <c:minorTickMark val="none"/>
        <c:tickLblPos val="none"/>
        <c:crossAx val="126577280"/>
        <c:crosses val="autoZero"/>
        <c:auto val="1"/>
        <c:lblOffset val="100"/>
        <c:baseTimeUnit val="years"/>
      </c:dateAx>
      <c:valAx>
        <c:axId val="12657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57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691-4A9A-9164-43D55CF5DB86}"/>
            </c:ext>
          </c:extLst>
        </c:ser>
        <c:dLbls>
          <c:showLegendKey val="0"/>
          <c:showVal val="0"/>
          <c:showCatName val="0"/>
          <c:showSerName val="0"/>
          <c:showPercent val="0"/>
          <c:showBubbleSize val="0"/>
        </c:dLbls>
        <c:gapWidth val="150"/>
        <c:axId val="126616704"/>
        <c:axId val="12661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691-4A9A-9164-43D55CF5DB86}"/>
            </c:ext>
          </c:extLst>
        </c:ser>
        <c:dLbls>
          <c:showLegendKey val="0"/>
          <c:showVal val="0"/>
          <c:showCatName val="0"/>
          <c:showSerName val="0"/>
          <c:showPercent val="0"/>
          <c:showBubbleSize val="0"/>
        </c:dLbls>
        <c:marker val="1"/>
        <c:smooth val="0"/>
        <c:axId val="126616704"/>
        <c:axId val="126618624"/>
      </c:lineChart>
      <c:dateAx>
        <c:axId val="126616704"/>
        <c:scaling>
          <c:orientation val="minMax"/>
        </c:scaling>
        <c:delete val="1"/>
        <c:axPos val="b"/>
        <c:numFmt formatCode="ge" sourceLinked="1"/>
        <c:majorTickMark val="none"/>
        <c:minorTickMark val="none"/>
        <c:tickLblPos val="none"/>
        <c:crossAx val="126618624"/>
        <c:crosses val="autoZero"/>
        <c:auto val="1"/>
        <c:lblOffset val="100"/>
        <c:baseTimeUnit val="years"/>
      </c:dateAx>
      <c:valAx>
        <c:axId val="12661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61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602.74</c:v>
                </c:pt>
                <c:pt idx="1">
                  <c:v>622.67999999999995</c:v>
                </c:pt>
                <c:pt idx="2">
                  <c:v>1222.53</c:v>
                </c:pt>
                <c:pt idx="3">
                  <c:v>1076.49</c:v>
                </c:pt>
                <c:pt idx="4">
                  <c:v>1007.3</c:v>
                </c:pt>
              </c:numCache>
            </c:numRef>
          </c:val>
          <c:extLst xmlns:c16r2="http://schemas.microsoft.com/office/drawing/2015/06/chart">
            <c:ext xmlns:c16="http://schemas.microsoft.com/office/drawing/2014/chart" uri="{C3380CC4-5D6E-409C-BE32-E72D297353CC}">
              <c16:uniqueId val="{00000000-78BC-4585-9778-594857FD77DB}"/>
            </c:ext>
          </c:extLst>
        </c:ser>
        <c:dLbls>
          <c:showLegendKey val="0"/>
          <c:showVal val="0"/>
          <c:showCatName val="0"/>
          <c:showSerName val="0"/>
          <c:showPercent val="0"/>
          <c:showBubbleSize val="0"/>
        </c:dLbls>
        <c:gapWidth val="150"/>
        <c:axId val="126653952"/>
        <c:axId val="12665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1364.98</c:v>
                </c:pt>
                <c:pt idx="1">
                  <c:v>1239.21</c:v>
                </c:pt>
                <c:pt idx="2">
                  <c:v>1196.58</c:v>
                </c:pt>
                <c:pt idx="3">
                  <c:v>776.75</c:v>
                </c:pt>
                <c:pt idx="4">
                  <c:v>438.26</c:v>
                </c:pt>
              </c:numCache>
            </c:numRef>
          </c:val>
          <c:smooth val="0"/>
          <c:extLst xmlns:c16r2="http://schemas.microsoft.com/office/drawing/2015/06/chart">
            <c:ext xmlns:c16="http://schemas.microsoft.com/office/drawing/2014/chart" uri="{C3380CC4-5D6E-409C-BE32-E72D297353CC}">
              <c16:uniqueId val="{00000001-78BC-4585-9778-594857FD77DB}"/>
            </c:ext>
          </c:extLst>
        </c:ser>
        <c:dLbls>
          <c:showLegendKey val="0"/>
          <c:showVal val="0"/>
          <c:showCatName val="0"/>
          <c:showSerName val="0"/>
          <c:showPercent val="0"/>
          <c:showBubbleSize val="0"/>
        </c:dLbls>
        <c:marker val="1"/>
        <c:smooth val="0"/>
        <c:axId val="126653952"/>
        <c:axId val="126655872"/>
      </c:lineChart>
      <c:dateAx>
        <c:axId val="126653952"/>
        <c:scaling>
          <c:orientation val="minMax"/>
        </c:scaling>
        <c:delete val="1"/>
        <c:axPos val="b"/>
        <c:numFmt formatCode="ge" sourceLinked="1"/>
        <c:majorTickMark val="none"/>
        <c:minorTickMark val="none"/>
        <c:tickLblPos val="none"/>
        <c:crossAx val="126655872"/>
        <c:crosses val="autoZero"/>
        <c:auto val="1"/>
        <c:lblOffset val="100"/>
        <c:baseTimeUnit val="years"/>
      </c:dateAx>
      <c:valAx>
        <c:axId val="12665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65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32.72</c:v>
                </c:pt>
                <c:pt idx="1">
                  <c:v>37.36</c:v>
                </c:pt>
                <c:pt idx="2">
                  <c:v>38.61</c:v>
                </c:pt>
                <c:pt idx="3">
                  <c:v>43.18</c:v>
                </c:pt>
                <c:pt idx="4">
                  <c:v>37.68</c:v>
                </c:pt>
              </c:numCache>
            </c:numRef>
          </c:val>
          <c:extLst xmlns:c16r2="http://schemas.microsoft.com/office/drawing/2015/06/chart">
            <c:ext xmlns:c16="http://schemas.microsoft.com/office/drawing/2014/chart" uri="{C3380CC4-5D6E-409C-BE32-E72D297353CC}">
              <c16:uniqueId val="{00000000-FFC7-415E-850C-BABD107C9956}"/>
            </c:ext>
          </c:extLst>
        </c:ser>
        <c:dLbls>
          <c:showLegendKey val="0"/>
          <c:showVal val="0"/>
          <c:showCatName val="0"/>
          <c:showSerName val="0"/>
          <c:showPercent val="0"/>
          <c:showBubbleSize val="0"/>
        </c:dLbls>
        <c:gapWidth val="150"/>
        <c:axId val="126699392"/>
        <c:axId val="12671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24.22</c:v>
                </c:pt>
                <c:pt idx="1">
                  <c:v>38.14</c:v>
                </c:pt>
                <c:pt idx="2">
                  <c:v>38.28</c:v>
                </c:pt>
                <c:pt idx="3">
                  <c:v>38.49</c:v>
                </c:pt>
                <c:pt idx="4">
                  <c:v>39.86</c:v>
                </c:pt>
              </c:numCache>
            </c:numRef>
          </c:val>
          <c:smooth val="0"/>
          <c:extLst xmlns:c16r2="http://schemas.microsoft.com/office/drawing/2015/06/chart">
            <c:ext xmlns:c16="http://schemas.microsoft.com/office/drawing/2014/chart" uri="{C3380CC4-5D6E-409C-BE32-E72D297353CC}">
              <c16:uniqueId val="{00000001-FFC7-415E-850C-BABD107C9956}"/>
            </c:ext>
          </c:extLst>
        </c:ser>
        <c:dLbls>
          <c:showLegendKey val="0"/>
          <c:showVal val="0"/>
          <c:showCatName val="0"/>
          <c:showSerName val="0"/>
          <c:showPercent val="0"/>
          <c:showBubbleSize val="0"/>
        </c:dLbls>
        <c:marker val="1"/>
        <c:smooth val="0"/>
        <c:axId val="126699392"/>
        <c:axId val="126713856"/>
      </c:lineChart>
      <c:dateAx>
        <c:axId val="126699392"/>
        <c:scaling>
          <c:orientation val="minMax"/>
        </c:scaling>
        <c:delete val="1"/>
        <c:axPos val="b"/>
        <c:numFmt formatCode="ge" sourceLinked="1"/>
        <c:majorTickMark val="none"/>
        <c:minorTickMark val="none"/>
        <c:tickLblPos val="none"/>
        <c:crossAx val="126713856"/>
        <c:crosses val="autoZero"/>
        <c:auto val="1"/>
        <c:lblOffset val="100"/>
        <c:baseTimeUnit val="years"/>
      </c:dateAx>
      <c:valAx>
        <c:axId val="12671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69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484.02</c:v>
                </c:pt>
                <c:pt idx="1">
                  <c:v>423.15</c:v>
                </c:pt>
                <c:pt idx="2">
                  <c:v>400.79</c:v>
                </c:pt>
                <c:pt idx="3">
                  <c:v>392.37</c:v>
                </c:pt>
                <c:pt idx="4">
                  <c:v>472.4</c:v>
                </c:pt>
              </c:numCache>
            </c:numRef>
          </c:val>
          <c:extLst xmlns:c16r2="http://schemas.microsoft.com/office/drawing/2015/06/chart">
            <c:ext xmlns:c16="http://schemas.microsoft.com/office/drawing/2014/chart" uri="{C3380CC4-5D6E-409C-BE32-E72D297353CC}">
              <c16:uniqueId val="{00000000-100A-49ED-8342-6DEDB956D91C}"/>
            </c:ext>
          </c:extLst>
        </c:ser>
        <c:dLbls>
          <c:showLegendKey val="0"/>
          <c:showVal val="0"/>
          <c:showCatName val="0"/>
          <c:showSerName val="0"/>
          <c:showPercent val="0"/>
          <c:showBubbleSize val="0"/>
        </c:dLbls>
        <c:gapWidth val="150"/>
        <c:axId val="126738816"/>
        <c:axId val="12674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634.67999999999995</c:v>
                </c:pt>
                <c:pt idx="1">
                  <c:v>471.79</c:v>
                </c:pt>
                <c:pt idx="2">
                  <c:v>468.36</c:v>
                </c:pt>
                <c:pt idx="3">
                  <c:v>479.21</c:v>
                </c:pt>
                <c:pt idx="4">
                  <c:v>451.49</c:v>
                </c:pt>
              </c:numCache>
            </c:numRef>
          </c:val>
          <c:smooth val="0"/>
          <c:extLst xmlns:c16r2="http://schemas.microsoft.com/office/drawing/2015/06/chart">
            <c:ext xmlns:c16="http://schemas.microsoft.com/office/drawing/2014/chart" uri="{C3380CC4-5D6E-409C-BE32-E72D297353CC}">
              <c16:uniqueId val="{00000001-100A-49ED-8342-6DEDB956D91C}"/>
            </c:ext>
          </c:extLst>
        </c:ser>
        <c:dLbls>
          <c:showLegendKey val="0"/>
          <c:showVal val="0"/>
          <c:showCatName val="0"/>
          <c:showSerName val="0"/>
          <c:showPercent val="0"/>
          <c:showBubbleSize val="0"/>
        </c:dLbls>
        <c:marker val="1"/>
        <c:smooth val="0"/>
        <c:axId val="126738816"/>
        <c:axId val="126740736"/>
      </c:lineChart>
      <c:dateAx>
        <c:axId val="126738816"/>
        <c:scaling>
          <c:orientation val="minMax"/>
        </c:scaling>
        <c:delete val="1"/>
        <c:axPos val="b"/>
        <c:numFmt formatCode="ge" sourceLinked="1"/>
        <c:majorTickMark val="none"/>
        <c:minorTickMark val="none"/>
        <c:tickLblPos val="none"/>
        <c:crossAx val="126740736"/>
        <c:crosses val="autoZero"/>
        <c:auto val="1"/>
        <c:lblOffset val="100"/>
        <c:baseTimeUnit val="years"/>
      </c:dateAx>
      <c:valAx>
        <c:axId val="12674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73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【520.82】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【460.50】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長野県　筑北村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林業集落排水</v>
      </c>
      <c r="Q8" s="47"/>
      <c r="R8" s="47"/>
      <c r="S8" s="47"/>
      <c r="T8" s="47"/>
      <c r="U8" s="47"/>
      <c r="V8" s="47"/>
      <c r="W8" s="47" t="str">
        <f>データ!L6</f>
        <v>G2</v>
      </c>
      <c r="X8" s="47"/>
      <c r="Y8" s="47"/>
      <c r="Z8" s="47"/>
      <c r="AA8" s="47"/>
      <c r="AB8" s="47"/>
      <c r="AC8" s="47"/>
      <c r="AD8" s="48" t="str">
        <f>データ!$M$6</f>
        <v>非設置</v>
      </c>
      <c r="AE8" s="48"/>
      <c r="AF8" s="48"/>
      <c r="AG8" s="48"/>
      <c r="AH8" s="48"/>
      <c r="AI8" s="48"/>
      <c r="AJ8" s="48"/>
      <c r="AK8" s="3"/>
      <c r="AL8" s="49">
        <f>データ!S6</f>
        <v>4708</v>
      </c>
      <c r="AM8" s="49"/>
      <c r="AN8" s="49"/>
      <c r="AO8" s="49"/>
      <c r="AP8" s="49"/>
      <c r="AQ8" s="49"/>
      <c r="AR8" s="49"/>
      <c r="AS8" s="49"/>
      <c r="AT8" s="44">
        <f>データ!T6</f>
        <v>99.47</v>
      </c>
      <c r="AU8" s="44"/>
      <c r="AV8" s="44"/>
      <c r="AW8" s="44"/>
      <c r="AX8" s="44"/>
      <c r="AY8" s="44"/>
      <c r="AZ8" s="44"/>
      <c r="BA8" s="44"/>
      <c r="BB8" s="44">
        <f>データ!U6</f>
        <v>47.33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1.45</v>
      </c>
      <c r="Q10" s="44"/>
      <c r="R10" s="44"/>
      <c r="S10" s="44"/>
      <c r="T10" s="44"/>
      <c r="U10" s="44"/>
      <c r="V10" s="44"/>
      <c r="W10" s="44">
        <f>データ!Q6</f>
        <v>100</v>
      </c>
      <c r="X10" s="44"/>
      <c r="Y10" s="44"/>
      <c r="Z10" s="44"/>
      <c r="AA10" s="44"/>
      <c r="AB10" s="44"/>
      <c r="AC10" s="44"/>
      <c r="AD10" s="49">
        <f>データ!R6</f>
        <v>3324</v>
      </c>
      <c r="AE10" s="49"/>
      <c r="AF10" s="49"/>
      <c r="AG10" s="49"/>
      <c r="AH10" s="49"/>
      <c r="AI10" s="49"/>
      <c r="AJ10" s="49"/>
      <c r="AK10" s="2"/>
      <c r="AL10" s="49">
        <f>データ!V6</f>
        <v>68</v>
      </c>
      <c r="AM10" s="49"/>
      <c r="AN10" s="49"/>
      <c r="AO10" s="49"/>
      <c r="AP10" s="49"/>
      <c r="AQ10" s="49"/>
      <c r="AR10" s="49"/>
      <c r="AS10" s="49"/>
      <c r="AT10" s="44">
        <f>データ!W6</f>
        <v>0.08</v>
      </c>
      <c r="AU10" s="44"/>
      <c r="AV10" s="44"/>
      <c r="AW10" s="44"/>
      <c r="AX10" s="44"/>
      <c r="AY10" s="44"/>
      <c r="AZ10" s="44"/>
      <c r="BA10" s="44"/>
      <c r="BB10" s="44">
        <f>データ!X6</f>
        <v>850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【520.82】</v>
      </c>
      <c r="I86" s="25" t="str">
        <f>データ!CA6</f>
        <v>【38.78】</v>
      </c>
      <c r="J86" s="25" t="str">
        <f>データ!CL6</f>
        <v>【460.50】</v>
      </c>
      <c r="K86" s="25" t="str">
        <f>データ!CW6</f>
        <v>【38.88】</v>
      </c>
      <c r="L86" s="25" t="str">
        <f>データ!DH6</f>
        <v>【88.63】</v>
      </c>
      <c r="M86" s="25" t="s">
        <v>56</v>
      </c>
      <c r="N86" s="25" t="s">
        <v>56</v>
      </c>
      <c r="O86" s="25" t="str">
        <f>データ!EO6</f>
        <v>【0.00】</v>
      </c>
    </row>
  </sheetData>
  <sheetProtection algorithmName="SHA-512" hashValue="8e3tMqFXsJ5Xbx5sm2P9BpOCRHSJvb8RaHzPNcSHZG3ASakFsiunnjFTRNzYecGjkg84hj7MLI+9fVzdygeiBQ==" saltValue="i0RGtyUl4XOHFDcVp8KPx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G2" workbookViewId="0">
      <selection activeCell="BI8" sqref="BI8"/>
    </sheetView>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204528</v>
      </c>
      <c r="D6" s="32">
        <f t="shared" si="3"/>
        <v>47</v>
      </c>
      <c r="E6" s="32">
        <f t="shared" si="3"/>
        <v>17</v>
      </c>
      <c r="F6" s="32">
        <f t="shared" si="3"/>
        <v>7</v>
      </c>
      <c r="G6" s="32">
        <f t="shared" si="3"/>
        <v>0</v>
      </c>
      <c r="H6" s="32" t="str">
        <f t="shared" si="3"/>
        <v>長野県　筑北村</v>
      </c>
      <c r="I6" s="32" t="str">
        <f t="shared" si="3"/>
        <v>法非適用</v>
      </c>
      <c r="J6" s="32" t="str">
        <f t="shared" si="3"/>
        <v>下水道事業</v>
      </c>
      <c r="K6" s="32" t="str">
        <f t="shared" si="3"/>
        <v>林業集落排水</v>
      </c>
      <c r="L6" s="32" t="str">
        <f t="shared" si="3"/>
        <v>G2</v>
      </c>
      <c r="M6" s="32" t="str">
        <f t="shared" si="3"/>
        <v>非設置</v>
      </c>
      <c r="N6" s="33" t="str">
        <f t="shared" si="3"/>
        <v>-</v>
      </c>
      <c r="O6" s="33" t="str">
        <f t="shared" si="3"/>
        <v>該当数値なし</v>
      </c>
      <c r="P6" s="33">
        <f t="shared" si="3"/>
        <v>1.45</v>
      </c>
      <c r="Q6" s="33">
        <f t="shared" si="3"/>
        <v>100</v>
      </c>
      <c r="R6" s="33">
        <f t="shared" si="3"/>
        <v>3324</v>
      </c>
      <c r="S6" s="33">
        <f t="shared" si="3"/>
        <v>4708</v>
      </c>
      <c r="T6" s="33">
        <f t="shared" si="3"/>
        <v>99.47</v>
      </c>
      <c r="U6" s="33">
        <f t="shared" si="3"/>
        <v>47.33</v>
      </c>
      <c r="V6" s="33">
        <f t="shared" si="3"/>
        <v>68</v>
      </c>
      <c r="W6" s="33">
        <f t="shared" si="3"/>
        <v>0.08</v>
      </c>
      <c r="X6" s="33">
        <f t="shared" si="3"/>
        <v>850</v>
      </c>
      <c r="Y6" s="34">
        <f>IF(Y7="",NA(),Y7)</f>
        <v>86.1</v>
      </c>
      <c r="Z6" s="34">
        <f t="shared" ref="Z6:AH6" si="4">IF(Z7="",NA(),Z7)</f>
        <v>85.19</v>
      </c>
      <c r="AA6" s="34">
        <f t="shared" si="4"/>
        <v>84.93</v>
      </c>
      <c r="AB6" s="34">
        <f t="shared" si="4"/>
        <v>84.06</v>
      </c>
      <c r="AC6" s="34">
        <f t="shared" si="4"/>
        <v>84.06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602.74</v>
      </c>
      <c r="BG6" s="34">
        <f t="shared" ref="BG6:BO6" si="7">IF(BG7="",NA(),BG7)</f>
        <v>622.67999999999995</v>
      </c>
      <c r="BH6" s="34">
        <f t="shared" si="7"/>
        <v>1222.53</v>
      </c>
      <c r="BI6" s="34">
        <f t="shared" si="7"/>
        <v>1076.49</v>
      </c>
      <c r="BJ6" s="34">
        <f t="shared" si="7"/>
        <v>1007.3</v>
      </c>
      <c r="BK6" s="34">
        <f t="shared" si="7"/>
        <v>1364.98</v>
      </c>
      <c r="BL6" s="34">
        <f t="shared" si="7"/>
        <v>1239.21</v>
      </c>
      <c r="BM6" s="34">
        <f t="shared" si="7"/>
        <v>1196.58</v>
      </c>
      <c r="BN6" s="34">
        <f t="shared" si="7"/>
        <v>776.75</v>
      </c>
      <c r="BO6" s="34">
        <f t="shared" si="7"/>
        <v>438.26</v>
      </c>
      <c r="BP6" s="33" t="str">
        <f>IF(BP7="","",IF(BP7="-","【-】","【"&amp;SUBSTITUTE(TEXT(BP7,"#,##0.00"),"-","△")&amp;"】"))</f>
        <v>【520.82】</v>
      </c>
      <c r="BQ6" s="34">
        <f>IF(BQ7="",NA(),BQ7)</f>
        <v>32.72</v>
      </c>
      <c r="BR6" s="34">
        <f t="shared" ref="BR6:BZ6" si="8">IF(BR7="",NA(),BR7)</f>
        <v>37.36</v>
      </c>
      <c r="BS6" s="34">
        <f t="shared" si="8"/>
        <v>38.61</v>
      </c>
      <c r="BT6" s="34">
        <f t="shared" si="8"/>
        <v>43.18</v>
      </c>
      <c r="BU6" s="34">
        <f t="shared" si="8"/>
        <v>37.68</v>
      </c>
      <c r="BV6" s="34">
        <f t="shared" si="8"/>
        <v>24.22</v>
      </c>
      <c r="BW6" s="34">
        <f t="shared" si="8"/>
        <v>38.14</v>
      </c>
      <c r="BX6" s="34">
        <f t="shared" si="8"/>
        <v>38.28</v>
      </c>
      <c r="BY6" s="34">
        <f t="shared" si="8"/>
        <v>38.49</v>
      </c>
      <c r="BZ6" s="34">
        <f t="shared" si="8"/>
        <v>39.86</v>
      </c>
      <c r="CA6" s="33" t="str">
        <f>IF(CA7="","",IF(CA7="-","【-】","【"&amp;SUBSTITUTE(TEXT(CA7,"#,##0.00"),"-","△")&amp;"】"))</f>
        <v>【38.78】</v>
      </c>
      <c r="CB6" s="34">
        <f>IF(CB7="",NA(),CB7)</f>
        <v>484.02</v>
      </c>
      <c r="CC6" s="34">
        <f t="shared" ref="CC6:CK6" si="9">IF(CC7="",NA(),CC7)</f>
        <v>423.15</v>
      </c>
      <c r="CD6" s="34">
        <f t="shared" si="9"/>
        <v>400.79</v>
      </c>
      <c r="CE6" s="34">
        <f t="shared" si="9"/>
        <v>392.37</v>
      </c>
      <c r="CF6" s="34">
        <f t="shared" si="9"/>
        <v>472.4</v>
      </c>
      <c r="CG6" s="34">
        <f t="shared" si="9"/>
        <v>634.67999999999995</v>
      </c>
      <c r="CH6" s="34">
        <f t="shared" si="9"/>
        <v>471.79</v>
      </c>
      <c r="CI6" s="34">
        <f t="shared" si="9"/>
        <v>468.36</v>
      </c>
      <c r="CJ6" s="34">
        <f t="shared" si="9"/>
        <v>479.21</v>
      </c>
      <c r="CK6" s="34">
        <f t="shared" si="9"/>
        <v>451.49</v>
      </c>
      <c r="CL6" s="33" t="str">
        <f>IF(CL7="","",IF(CL7="-","【-】","【"&amp;SUBSTITUTE(TEXT(CL7,"#,##0.00"),"-","△")&amp;"】"))</f>
        <v>【460.50】</v>
      </c>
      <c r="CM6" s="34">
        <f>IF(CM7="",NA(),CM7)</f>
        <v>35.9</v>
      </c>
      <c r="CN6" s="34">
        <f t="shared" ref="CN6:CV6" si="10">IF(CN7="",NA(),CN7)</f>
        <v>35.9</v>
      </c>
      <c r="CO6" s="34">
        <f t="shared" si="10"/>
        <v>35.9</v>
      </c>
      <c r="CP6" s="34">
        <f t="shared" si="10"/>
        <v>35.9</v>
      </c>
      <c r="CQ6" s="34">
        <f t="shared" si="10"/>
        <v>35.9</v>
      </c>
      <c r="CR6" s="34">
        <f t="shared" si="10"/>
        <v>43.91</v>
      </c>
      <c r="CS6" s="34">
        <f t="shared" si="10"/>
        <v>56.52</v>
      </c>
      <c r="CT6" s="34">
        <f t="shared" si="10"/>
        <v>53.97</v>
      </c>
      <c r="CU6" s="34">
        <f t="shared" si="10"/>
        <v>40.53</v>
      </c>
      <c r="CV6" s="34">
        <f t="shared" si="10"/>
        <v>40.67</v>
      </c>
      <c r="CW6" s="33" t="str">
        <f>IF(CW7="","",IF(CW7="-","【-】","【"&amp;SUBSTITUTE(TEXT(CW7,"#,##0.00"),"-","△")&amp;"】"))</f>
        <v>【38.88】</v>
      </c>
      <c r="CX6" s="34">
        <f>IF(CX7="",NA(),CX7)</f>
        <v>93.24</v>
      </c>
      <c r="CY6" s="34">
        <f t="shared" ref="CY6:DG6" si="11">IF(CY7="",NA(),CY7)</f>
        <v>89.02</v>
      </c>
      <c r="CZ6" s="34">
        <f t="shared" si="11"/>
        <v>89.04</v>
      </c>
      <c r="DA6" s="34">
        <f t="shared" si="11"/>
        <v>92.65</v>
      </c>
      <c r="DB6" s="34">
        <f t="shared" si="11"/>
        <v>92.65</v>
      </c>
      <c r="DC6" s="34">
        <f t="shared" si="11"/>
        <v>86.66</v>
      </c>
      <c r="DD6" s="34">
        <f t="shared" si="11"/>
        <v>91.27</v>
      </c>
      <c r="DE6" s="34">
        <f t="shared" si="11"/>
        <v>92.01</v>
      </c>
      <c r="DF6" s="34">
        <f t="shared" si="11"/>
        <v>90.28</v>
      </c>
      <c r="DG6" s="34">
        <f t="shared" si="11"/>
        <v>89.47</v>
      </c>
      <c r="DH6" s="33" t="str">
        <f>IF(DH7="","",IF(DH7="-","【-】","【"&amp;SUBSTITUTE(TEXT(DH7,"#,##0.00"),"-","△")&amp;"】"))</f>
        <v>【88.63】</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3">
        <f t="shared" si="14"/>
        <v>0</v>
      </c>
      <c r="EM6" s="34">
        <f t="shared" si="14"/>
        <v>0.02</v>
      </c>
      <c r="EN6" s="33">
        <f t="shared" si="14"/>
        <v>0</v>
      </c>
      <c r="EO6" s="33" t="str">
        <f>IF(EO7="","",IF(EO7="-","【-】","【"&amp;SUBSTITUTE(TEXT(EO7,"#,##0.00"),"-","△")&amp;"】"))</f>
        <v>【0.00】</v>
      </c>
    </row>
    <row r="7" spans="1:145" s="35" customFormat="1" x14ac:dyDescent="0.15">
      <c r="A7" s="27"/>
      <c r="B7" s="36">
        <v>2017</v>
      </c>
      <c r="C7" s="36">
        <v>204528</v>
      </c>
      <c r="D7" s="36">
        <v>47</v>
      </c>
      <c r="E7" s="36">
        <v>17</v>
      </c>
      <c r="F7" s="36">
        <v>7</v>
      </c>
      <c r="G7" s="36">
        <v>0</v>
      </c>
      <c r="H7" s="36" t="s">
        <v>110</v>
      </c>
      <c r="I7" s="36" t="s">
        <v>111</v>
      </c>
      <c r="J7" s="36" t="s">
        <v>112</v>
      </c>
      <c r="K7" s="36" t="s">
        <v>113</v>
      </c>
      <c r="L7" s="36" t="s">
        <v>114</v>
      </c>
      <c r="M7" s="36" t="s">
        <v>115</v>
      </c>
      <c r="N7" s="37" t="s">
        <v>116</v>
      </c>
      <c r="O7" s="37" t="s">
        <v>117</v>
      </c>
      <c r="P7" s="37">
        <v>1.45</v>
      </c>
      <c r="Q7" s="37">
        <v>100</v>
      </c>
      <c r="R7" s="37">
        <v>3324</v>
      </c>
      <c r="S7" s="37">
        <v>4708</v>
      </c>
      <c r="T7" s="37">
        <v>99.47</v>
      </c>
      <c r="U7" s="37">
        <v>47.33</v>
      </c>
      <c r="V7" s="37">
        <v>68</v>
      </c>
      <c r="W7" s="37">
        <v>0.08</v>
      </c>
      <c r="X7" s="37">
        <v>850</v>
      </c>
      <c r="Y7" s="37">
        <v>86.1</v>
      </c>
      <c r="Z7" s="37">
        <v>85.19</v>
      </c>
      <c r="AA7" s="37">
        <v>84.93</v>
      </c>
      <c r="AB7" s="37">
        <v>84.06</v>
      </c>
      <c r="AC7" s="37">
        <v>84.06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602.74</v>
      </c>
      <c r="BG7" s="37">
        <v>622.67999999999995</v>
      </c>
      <c r="BH7" s="37">
        <v>1222.53</v>
      </c>
      <c r="BI7" s="37">
        <v>1076.49</v>
      </c>
      <c r="BJ7" s="37">
        <v>1007.3</v>
      </c>
      <c r="BK7" s="37">
        <v>1364.98</v>
      </c>
      <c r="BL7" s="37">
        <v>1239.21</v>
      </c>
      <c r="BM7" s="37">
        <v>1196.58</v>
      </c>
      <c r="BN7" s="37">
        <v>776.75</v>
      </c>
      <c r="BO7" s="37">
        <v>438.26</v>
      </c>
      <c r="BP7" s="37">
        <v>520.82000000000005</v>
      </c>
      <c r="BQ7" s="37">
        <v>32.72</v>
      </c>
      <c r="BR7" s="37">
        <v>37.36</v>
      </c>
      <c r="BS7" s="37">
        <v>38.61</v>
      </c>
      <c r="BT7" s="37">
        <v>43.18</v>
      </c>
      <c r="BU7" s="37">
        <v>37.68</v>
      </c>
      <c r="BV7" s="37">
        <v>24.22</v>
      </c>
      <c r="BW7" s="37">
        <v>38.14</v>
      </c>
      <c r="BX7" s="37">
        <v>38.28</v>
      </c>
      <c r="BY7" s="37">
        <v>38.49</v>
      </c>
      <c r="BZ7" s="37">
        <v>39.86</v>
      </c>
      <c r="CA7" s="37">
        <v>38.78</v>
      </c>
      <c r="CB7" s="37">
        <v>484.02</v>
      </c>
      <c r="CC7" s="37">
        <v>423.15</v>
      </c>
      <c r="CD7" s="37">
        <v>400.79</v>
      </c>
      <c r="CE7" s="37">
        <v>392.37</v>
      </c>
      <c r="CF7" s="37">
        <v>472.4</v>
      </c>
      <c r="CG7" s="37">
        <v>634.67999999999995</v>
      </c>
      <c r="CH7" s="37">
        <v>471.79</v>
      </c>
      <c r="CI7" s="37">
        <v>468.36</v>
      </c>
      <c r="CJ7" s="37">
        <v>479.21</v>
      </c>
      <c r="CK7" s="37">
        <v>451.49</v>
      </c>
      <c r="CL7" s="37">
        <v>460.5</v>
      </c>
      <c r="CM7" s="37">
        <v>35.9</v>
      </c>
      <c r="CN7" s="37">
        <v>35.9</v>
      </c>
      <c r="CO7" s="37">
        <v>35.9</v>
      </c>
      <c r="CP7" s="37">
        <v>35.9</v>
      </c>
      <c r="CQ7" s="37">
        <v>35.9</v>
      </c>
      <c r="CR7" s="37">
        <v>43.91</v>
      </c>
      <c r="CS7" s="37">
        <v>56.52</v>
      </c>
      <c r="CT7" s="37">
        <v>53.97</v>
      </c>
      <c r="CU7" s="37">
        <v>40.53</v>
      </c>
      <c r="CV7" s="37">
        <v>40.67</v>
      </c>
      <c r="CW7" s="37">
        <v>38.880000000000003</v>
      </c>
      <c r="CX7" s="37">
        <v>93.24</v>
      </c>
      <c r="CY7" s="37">
        <v>89.02</v>
      </c>
      <c r="CZ7" s="37">
        <v>89.04</v>
      </c>
      <c r="DA7" s="37">
        <v>92.65</v>
      </c>
      <c r="DB7" s="37">
        <v>92.65</v>
      </c>
      <c r="DC7" s="37">
        <v>86.66</v>
      </c>
      <c r="DD7" s="37">
        <v>91.27</v>
      </c>
      <c r="DE7" s="37">
        <v>92.01</v>
      </c>
      <c r="DF7" s="37">
        <v>90.28</v>
      </c>
      <c r="DG7" s="37">
        <v>89.47</v>
      </c>
      <c r="DH7" s="37">
        <v>88.63</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v>
      </c>
      <c r="EM7" s="37">
        <v>0.02</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近藤 大貴</dc:creator>
  <cp:lastModifiedBy>近藤 大貴</cp:lastModifiedBy>
  <cp:lastPrinted>2019-01-31T02:09:32Z</cp:lastPrinted>
  <dcterms:created xsi:type="dcterms:W3CDTF">2018-12-03T09:35:21Z</dcterms:created>
  <dcterms:modified xsi:type="dcterms:W3CDTF">2019-02-28T23:45:29Z</dcterms:modified>
</cp:coreProperties>
</file>